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1A4551B3-7144-4C80-B559-AC9DB4EBD2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67" i="9" l="1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T29" i="7"/>
  <c r="T30" i="7"/>
  <c r="T31" i="7"/>
  <c r="T32" i="7"/>
  <c r="T33" i="7"/>
  <c r="T34" i="7"/>
  <c r="T35" i="7"/>
  <c r="T36" i="7"/>
  <c r="T37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28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4" i="7"/>
  <c r="Y53" i="7"/>
  <c r="Y52" i="7"/>
  <c r="Y51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4" i="7"/>
  <c r="Y33" i="7"/>
  <c r="Y32" i="7"/>
  <c r="Y31" i="7"/>
  <c r="Y30" i="7"/>
  <c r="Y29" i="7"/>
  <c r="Y28" i="7"/>
  <c r="Y27" i="7"/>
  <c r="Y26" i="7"/>
  <c r="Y25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T26" i="7"/>
  <c r="T25" i="7"/>
  <c r="T24" i="7"/>
  <c r="T23" i="7"/>
  <c r="T22" i="7"/>
  <c r="T21" i="7"/>
  <c r="T20" i="7"/>
  <c r="T19" i="7"/>
  <c r="T3" i="7" s="1"/>
  <c r="T17" i="7"/>
  <c r="T16" i="7"/>
  <c r="T15" i="7"/>
  <c r="T14" i="7"/>
  <c r="T13" i="7"/>
  <c r="T12" i="7"/>
  <c r="T11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7" i="7"/>
  <c r="O46" i="7"/>
  <c r="O45" i="7"/>
  <c r="O44" i="7"/>
  <c r="O43" i="7"/>
  <c r="O42" i="7"/>
  <c r="O41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8" i="7"/>
  <c r="O17" i="7"/>
  <c r="O16" i="7"/>
  <c r="O15" i="7"/>
  <c r="O14" i="7"/>
  <c r="O13" i="7"/>
  <c r="O12" i="7"/>
  <c r="O11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2" i="9" l="1"/>
  <c r="AI3" i="7"/>
  <c r="AD3" i="7"/>
  <c r="J36" i="7"/>
  <c r="AL3" i="7" l="1"/>
  <c r="G7" i="7" l="1"/>
  <c r="H7" i="7" l="1"/>
  <c r="G30" i="7"/>
  <c r="G28" i="7"/>
  <c r="G27" i="7"/>
  <c r="G22" i="7"/>
  <c r="G21" i="7"/>
  <c r="G26" i="7"/>
  <c r="G25" i="7"/>
  <c r="G24" i="7"/>
  <c r="G23" i="7"/>
  <c r="G19" i="7"/>
  <c r="B9" i="7"/>
  <c r="C9" i="7" s="1"/>
  <c r="D9" i="7" s="1"/>
  <c r="E9" i="7" s="1"/>
  <c r="F9" i="7" s="1"/>
  <c r="G9" i="7" s="1"/>
  <c r="H9" i="7" s="1"/>
  <c r="G34" i="7"/>
  <c r="G33" i="7"/>
  <c r="G29" i="7"/>
  <c r="G35" i="7"/>
  <c r="G32" i="7"/>
  <c r="G31" i="7"/>
  <c r="G20" i="7"/>
  <c r="C8" i="7" l="1"/>
  <c r="D8" i="7" s="1"/>
  <c r="E8" i="7" s="1"/>
  <c r="B10" i="7"/>
  <c r="G36" i="7"/>
  <c r="F8" i="7" l="1"/>
  <c r="G8" i="7" s="1"/>
  <c r="H8" i="7" s="1"/>
  <c r="C10" i="7"/>
  <c r="D10" i="7" s="1"/>
  <c r="E10" i="7" s="1"/>
  <c r="F10" i="7" s="1"/>
  <c r="G10" i="7" s="1"/>
  <c r="H10" i="7" s="1"/>
</calcChain>
</file>

<file path=xl/sharedStrings.xml><?xml version="1.0" encoding="utf-8"?>
<sst xmlns="http://schemas.openxmlformats.org/spreadsheetml/2006/main" count="1027" uniqueCount="787">
  <si>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</si>
  <si>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</si>
  <si>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</si>
  <si>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</si>
  <si>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</si>
  <si>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</si>
  <si>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</si>
  <si>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</si>
  <si>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</si>
  <si>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</si>
  <si>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</si>
  <si>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</si>
  <si>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</si>
  <si>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</si>
  <si>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</si>
  <si>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</si>
  <si>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</si>
  <si>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</si>
  <si>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</si>
  <si>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</si>
  <si>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</si>
  <si>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</si>
  <si>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</si>
  <si>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</si>
  <si>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</si>
  <si>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</si>
  <si>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</si>
  <si>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</si>
  <si>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</si>
  <si>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</si>
  <si>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</si>
  <si>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</si>
  <si>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</si>
  <si>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</si>
  <si>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</si>
  <si>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</si>
  <si>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</si>
  <si>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</si>
  <si>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</si>
  <si>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</si>
  <si>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</si>
  <si>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</si>
  <si>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</si>
  <si>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</si>
  <si>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</si>
  <si>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</si>
  <si>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</si>
  <si>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</si>
  <si>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</si>
  <si>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</si>
  <si>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</si>
  <si>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</si>
  <si>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</si>
  <si>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</si>
  <si>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</si>
  <si>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</si>
  <si>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</si>
  <si>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</si>
  <si>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</si>
  <si>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</si>
  <si>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</si>
  <si>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</si>
  <si>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</si>
  <si>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</si>
  <si>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</si>
  <si>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</si>
  <si>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</si>
  <si>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</si>
  <si>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</si>
  <si>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</si>
  <si>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</si>
  <si>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</si>
  <si>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</si>
  <si>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</si>
  <si>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</si>
  <si>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</si>
  <si>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</si>
  <si>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</si>
  <si>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</si>
  <si>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</si>
  <si>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</si>
  <si>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</si>
  <si>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</si>
  <si>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</si>
  <si>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</si>
  <si>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</si>
  <si>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</si>
  <si>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</si>
  <si>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</si>
  <si>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</si>
  <si>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</si>
  <si>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</si>
  <si>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</si>
  <si>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</si>
  <si>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</si>
  <si>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</si>
  <si>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</si>
  <si>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</si>
  <si>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</si>
  <si>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</si>
  <si>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</si>
  <si>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</si>
  <si>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</si>
  <si>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</si>
  <si>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</si>
  <si>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</si>
  <si>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</si>
  <si>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</si>
  <si>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</si>
  <si>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</si>
  <si>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</si>
  <si>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</si>
  <si>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</si>
  <si>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</si>
  <si>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</si>
  <si>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</si>
  <si>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</si>
  <si>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</si>
  <si>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</si>
  <si>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</si>
  <si>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</si>
  <si>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</si>
  <si>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</si>
  <si>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</si>
  <si>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</si>
  <si>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</si>
  <si>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</si>
  <si>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</si>
  <si>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</si>
  <si>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</si>
  <si>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</si>
  <si>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</si>
  <si>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</si>
  <si>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</si>
  <si>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</si>
  <si>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</si>
  <si>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</si>
  <si>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</si>
  <si>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</si>
  <si>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</si>
  <si>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</si>
  <si>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</si>
  <si>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</si>
  <si>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</si>
  <si>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</si>
  <si>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</si>
  <si>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</si>
  <si>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</si>
  <si>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</si>
  <si>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</si>
  <si>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</si>
  <si>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</si>
  <si>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</si>
  <si>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</si>
  <si>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</si>
  <si>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</si>
  <si>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</si>
  <si>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</si>
  <si>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</si>
  <si>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</si>
  <si>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</si>
  <si>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</si>
  <si>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</si>
  <si>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</si>
  <si>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</si>
  <si>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</si>
  <si>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</si>
  <si>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</si>
  <si>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</si>
  <si>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</si>
  <si>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</si>
  <si>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</si>
  <si>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</si>
  <si>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</si>
  <si>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</si>
  <si>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</si>
  <si>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</si>
  <si>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</si>
  <si>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</si>
  <si>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</si>
  <si>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</si>
  <si>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</si>
  <si>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</si>
  <si>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</si>
  <si>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</si>
  <si>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</si>
  <si>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</si>
  <si>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</si>
  <si>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</si>
  <si>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</si>
  <si>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</si>
  <si>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</si>
  <si>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</si>
  <si>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</si>
  <si>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</si>
  <si>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</si>
  <si>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</si>
  <si>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</si>
  <si>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</si>
  <si>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</si>
  <si>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</si>
  <si>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</si>
  <si>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</si>
  <si>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</si>
  <si>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</si>
  <si>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</si>
  <si>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</si>
  <si>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</si>
  <si>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</si>
  <si>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</si>
  <si>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</si>
  <si>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</si>
  <si>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</si>
  <si>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</si>
  <si>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</si>
  <si>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</si>
  <si>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</si>
  <si>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</si>
  <si>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</si>
  <si>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</si>
  <si>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</si>
  <si>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</si>
  <si>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</si>
  <si>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</si>
  <si>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</si>
  <si>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</si>
  <si>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</si>
  <si>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</si>
  <si>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</si>
  <si>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</si>
  <si>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</si>
  <si>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</si>
  <si>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</si>
  <si>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</si>
  <si>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</si>
  <si>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</si>
  <si>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</si>
  <si>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</si>
  <si>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</si>
  <si>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</si>
  <si>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</si>
  <si>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</si>
  <si>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</si>
  <si>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</si>
  <si>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</si>
  <si>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</si>
  <si>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</si>
  <si>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</si>
  <si>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</si>
  <si>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</si>
  <si>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</si>
  <si>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</si>
  <si>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</si>
  <si>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</si>
  <si>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</si>
  <si>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</si>
  <si>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</si>
  <si>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</si>
  <si>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</si>
  <si>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</si>
  <si>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</si>
  <si>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</si>
  <si>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</si>
  <si>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</si>
  <si>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</si>
  <si>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</si>
  <si>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</si>
  <si>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</si>
  <si>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</si>
  <si>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</si>
  <si>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</si>
  <si>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</si>
  <si>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</si>
  <si>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</si>
  <si>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</si>
  <si>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</si>
  <si>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</si>
  <si>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</si>
  <si>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</si>
  <si>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</si>
  <si>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</si>
  <si>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</si>
  <si>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</si>
  <si>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</si>
  <si>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</si>
  <si>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</si>
  <si>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</si>
  <si>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</si>
  <si>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</si>
  <si>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</si>
  <si>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</si>
  <si>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</si>
  <si>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</si>
  <si>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</si>
  <si>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</si>
  <si>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</si>
  <si>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</si>
  <si>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</si>
  <si>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</si>
  <si>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</si>
  <si>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</si>
  <si>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</si>
  <si>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</si>
  <si>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</si>
  <si>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</si>
  <si>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</si>
  <si>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</si>
  <si>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</si>
  <si>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</si>
  <si>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</si>
  <si>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</si>
  <si>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</si>
  <si>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</si>
  <si>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</si>
  <si>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</si>
  <si>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</si>
  <si>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</si>
  <si>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</si>
  <si>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</si>
  <si>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</si>
  <si>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</si>
  <si>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</si>
  <si>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</si>
  <si>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</si>
  <si>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</si>
  <si>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</si>
  <si>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</si>
  <si>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</si>
  <si>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</si>
  <si>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</si>
  <si>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</si>
  <si>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</si>
  <si>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</si>
  <si>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</si>
  <si>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</si>
  <si>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</si>
  <si>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</si>
  <si>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</si>
  <si>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</si>
  <si>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</si>
  <si>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</si>
  <si>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</si>
  <si>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</si>
  <si>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</si>
  <si>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</si>
  <si>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</si>
  <si>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</si>
  <si>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</si>
  <si>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</si>
  <si>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</si>
  <si>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</si>
  <si>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</si>
  <si>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</si>
  <si>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</si>
  <si>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</si>
  <si>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</si>
  <si>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</si>
  <si>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</si>
  <si>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</si>
  <si>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</si>
  <si>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</si>
  <si>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</si>
  <si>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</si>
  <si>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</si>
  <si>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</si>
  <si>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</si>
  <si>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</si>
  <si>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</si>
  <si>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</si>
  <si>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</si>
  <si>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</si>
  <si>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</si>
  <si>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</si>
  <si>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</si>
  <si>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</si>
  <si>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</si>
  <si>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</si>
  <si>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</si>
  <si>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</si>
  <si>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</si>
  <si>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</si>
  <si>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</si>
  <si>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</si>
  <si>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</si>
  <si>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</si>
  <si>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</si>
  <si>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</si>
  <si>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</si>
  <si>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</si>
  <si>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</si>
  <si>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</si>
  <si>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</si>
  <si>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</si>
  <si>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</si>
  <si>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</si>
  <si>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</si>
  <si>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</si>
  <si>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</si>
  <si>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</si>
  <si>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</si>
  <si>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</si>
  <si>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</si>
  <si>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</si>
  <si>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</si>
  <si>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</si>
  <si>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</si>
  <si>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</si>
  <si>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</si>
  <si>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</si>
  <si>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</si>
  <si>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</si>
  <si>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</si>
  <si>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</si>
  <si>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</si>
  <si>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</si>
  <si>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</si>
  <si>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</si>
  <si>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</si>
  <si>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</si>
  <si>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</si>
  <si>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</si>
  <si>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</si>
  <si>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</si>
  <si>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</si>
  <si>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</si>
  <si>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</si>
  <si>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</si>
  <si>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</si>
  <si>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</si>
  <si>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</si>
  <si>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</si>
  <si>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</si>
  <si>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</si>
  <si>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</si>
  <si>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</si>
  <si>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</si>
  <si>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</si>
  <si>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</si>
  <si>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</si>
  <si>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</si>
  <si>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</si>
  <si>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</si>
  <si>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</si>
  <si>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</si>
  <si>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</si>
  <si>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</si>
  <si>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</si>
  <si>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</si>
  <si>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</si>
  <si>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</si>
  <si>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</si>
  <si>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</si>
  <si>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</si>
  <si>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</si>
  <si>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</si>
  <si>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</si>
  <si>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</si>
  <si>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</si>
  <si>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</si>
  <si>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</si>
  <si>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</si>
  <si>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</si>
  <si>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</si>
  <si>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</si>
  <si>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</si>
  <si>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</si>
  <si>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</si>
  <si>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</si>
  <si>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</si>
  <si>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</si>
  <si>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</si>
  <si>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</si>
  <si>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</si>
  <si>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</si>
  <si>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</si>
  <si>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</si>
  <si>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</si>
  <si>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</si>
  <si>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</si>
  <si>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</si>
  <si>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</si>
  <si>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</si>
  <si>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</si>
  <si>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</si>
  <si>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</si>
  <si>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</si>
  <si>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</si>
  <si>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</si>
  <si>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</si>
  <si>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</si>
  <si>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</si>
  <si>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</si>
  <si>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</si>
  <si>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</si>
  <si>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</si>
  <si>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</si>
  <si>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</si>
  <si>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</si>
  <si>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</si>
  <si>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</si>
  <si>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</si>
  <si>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</si>
  <si>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</si>
  <si>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</si>
  <si>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</si>
  <si>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</si>
  <si>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</si>
  <si>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</si>
  <si>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</si>
  <si>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</si>
  <si>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</si>
  <si>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</si>
  <si>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</si>
  <si>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</si>
  <si>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</si>
  <si>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</si>
  <si>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</si>
  <si>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</si>
  <si>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</si>
  <si>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</si>
  <si>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</si>
  <si>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</si>
  <si>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</si>
  <si>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</si>
  <si>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</si>
  <si>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</si>
  <si>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</si>
  <si>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</si>
  <si>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</si>
  <si>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</si>
  <si>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</si>
  <si>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</si>
  <si>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</si>
  <si>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</si>
  <si>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</si>
  <si>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</si>
  <si>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</si>
  <si>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</si>
  <si>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</si>
  <si>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</si>
  <si>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</si>
  <si>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</si>
  <si>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</si>
  <si>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</si>
  <si>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</si>
  <si>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</si>
  <si>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</si>
  <si>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</si>
  <si>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</si>
  <si>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</si>
  <si>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</si>
  <si>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</si>
  <si>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</si>
  <si>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</si>
  <si>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</si>
  <si>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</si>
  <si>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</si>
  <si>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</si>
  <si>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</si>
  <si>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</si>
  <si>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</si>
  <si>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</si>
  <si>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</si>
  <si>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</si>
  <si>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</si>
  <si>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</si>
  <si>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</si>
  <si>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</si>
  <si>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</si>
  <si>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</si>
  <si>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</si>
  <si>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</si>
  <si>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</si>
  <si>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</si>
  <si>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</si>
  <si>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</si>
  <si>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</si>
  <si>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</si>
  <si>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</si>
  <si>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</si>
  <si>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</si>
  <si>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</si>
  <si>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</si>
  <si>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</si>
  <si>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</si>
  <si>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</si>
  <si>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</si>
  <si>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</si>
  <si>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</si>
  <si>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</si>
  <si>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</si>
  <si>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</si>
  <si>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</si>
  <si>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</si>
  <si>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</si>
  <si>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</si>
  <si>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</si>
  <si>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</si>
  <si>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</si>
  <si>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</si>
  <si>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</si>
  <si>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</si>
  <si>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</si>
  <si>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</si>
  <si>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</si>
  <si>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</si>
  <si>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</si>
  <si>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</si>
  <si>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</si>
  <si>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</si>
  <si>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</si>
  <si>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</si>
  <si>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</si>
  <si>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</si>
  <si>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</si>
  <si>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</si>
  <si>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</si>
  <si>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</si>
  <si>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</si>
  <si>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</si>
  <si>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</si>
  <si>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</si>
  <si>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</si>
  <si>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</si>
  <si>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</si>
  <si>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</si>
  <si>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</si>
  <si>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</si>
  <si>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</si>
  <si>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</si>
  <si>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</si>
  <si>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</si>
  <si>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</si>
  <si>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</si>
  <si>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</si>
  <si>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</si>
  <si>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</si>
  <si>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</si>
  <si>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</si>
  <si>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</si>
  <si>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</si>
  <si>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</si>
  <si>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</si>
  <si>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</si>
  <si>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</si>
  <si>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</si>
  <si>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</si>
  <si>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</si>
  <si>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</si>
  <si>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</si>
  <si>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</si>
  <si>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</si>
  <si>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</si>
  <si>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</si>
  <si>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</si>
  <si>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</si>
  <si>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</si>
  <si>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</si>
  <si>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</si>
  <si>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</si>
  <si>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</si>
  <si>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</si>
  <si>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</si>
  <si>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</si>
  <si>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</si>
  <si>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</si>
  <si>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</si>
  <si>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</si>
  <si>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</si>
  <si>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</si>
  <si>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</si>
  <si>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</si>
  <si>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</si>
  <si>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</si>
  <si>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</si>
  <si>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</si>
  <si>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</si>
  <si>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</si>
  <si>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</si>
  <si>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</si>
  <si>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</si>
  <si>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</si>
  <si>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</si>
  <si>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</si>
  <si>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</si>
  <si>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</si>
  <si>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</si>
  <si>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</si>
  <si>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</si>
  <si>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</si>
  <si>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</si>
  <si>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</si>
  <si>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</si>
  <si>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</si>
  <si>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</si>
  <si>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</si>
  <si>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</si>
  <si>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</si>
  <si>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</si>
  <si>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</si>
  <si>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</si>
  <si>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</si>
  <si>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</si>
  <si>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</si>
  <si>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</si>
  <si>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</si>
  <si>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</si>
  <si>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</si>
  <si>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</si>
  <si>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</si>
  <si>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</si>
  <si>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</si>
  <si>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</si>
  <si>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</si>
  <si>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</si>
  <si>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</si>
  <si>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</si>
  <si>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</si>
  <si>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</si>
  <si>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</si>
  <si>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</si>
  <si>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</si>
  <si>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</si>
  <si>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</si>
  <si>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</si>
  <si>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</si>
  <si>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</si>
  <si>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</si>
  <si>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</si>
  <si>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</si>
  <si>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</si>
  <si>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</si>
  <si>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</si>
  <si>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</si>
  <si>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</si>
  <si>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</si>
  <si>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</si>
  <si>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</si>
  <si>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</si>
  <si>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</si>
  <si>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</si>
  <si>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</si>
  <si>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</si>
  <si>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</si>
  <si>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</si>
  <si>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</si>
  <si>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</si>
  <si>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</si>
  <si>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</si>
  <si>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</si>
  <si>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</si>
  <si>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</si>
  <si>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</si>
  <si>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</si>
  <si>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</si>
  <si>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</si>
  <si>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</si>
  <si>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</si>
  <si>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</si>
  <si>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</si>
  <si>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</si>
  <si>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</si>
  <si>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</si>
  <si>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</si>
  <si>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</si>
  <si>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</si>
  <si>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</si>
  <si>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</si>
  <si>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</si>
  <si>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</si>
  <si>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1月</t>
    <phoneticPr fontId="2"/>
  </si>
  <si>
    <r>
      <t>1月16日実施</t>
    </r>
    <r>
      <rPr>
        <b/>
        <u/>
        <sz val="12"/>
        <color rgb="FFFF0000"/>
        <rFont val="ＭＳ Ｐゴシック"/>
        <family val="3"/>
        <charset val="128"/>
      </rPr>
      <t>（1月8日(木）納品締切）</t>
    </r>
    <rPh sb="13" eb="14">
      <t>モク</t>
    </rPh>
    <phoneticPr fontId="2"/>
  </si>
  <si>
    <r>
      <t>1月23日実施</t>
    </r>
    <r>
      <rPr>
        <b/>
        <u/>
        <sz val="12"/>
        <color rgb="FFFF0000"/>
        <rFont val="ＭＳ Ｐゴシック"/>
        <family val="3"/>
        <charset val="128"/>
      </rPr>
      <t>（1月14日(水）納品締切）</t>
    </r>
    <rPh sb="14" eb="15">
      <t>スイ</t>
    </rPh>
    <phoneticPr fontId="2"/>
  </si>
  <si>
    <r>
      <t>1月30日実施</t>
    </r>
    <r>
      <rPr>
        <b/>
        <u/>
        <sz val="12"/>
        <color rgb="FFFF0000"/>
        <rFont val="ＭＳ Ｐゴシック"/>
        <family val="3"/>
        <charset val="128"/>
      </rPr>
      <t>（1月22日(木）納品締切）</t>
    </r>
    <rPh sb="14" eb="15">
      <t>モク</t>
    </rPh>
    <phoneticPr fontId="2"/>
  </si>
  <si>
    <t>1月配布数</t>
  </si>
  <si>
    <t>1月配布日</t>
  </si>
  <si>
    <t>1月16日実施（1月8日(木）納品締切）</t>
  </si>
  <si>
    <t>1月23日実施（1月14日(水）納品締切）</t>
  </si>
  <si>
    <t>1月30日実施（1月22日(木）納品締切）</t>
  </si>
  <si>
    <t>実施スケジュール（2026年1月）         ※神奈川エリアの1月の実施はございません。</t>
    <phoneticPr fontId="2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</si>
  <si>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</si>
  <si>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</si>
  <si>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33"/>
  </si>
  <si>
    <t>当週ご依頼部数</t>
    <rPh sb="0" eb="2">
      <t>トウシュウ</t>
    </rPh>
    <rPh sb="3" eb="7">
      <t>イライブスウ</t>
    </rPh>
    <phoneticPr fontId="2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</si>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</sst>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82" formatCode="#,##0_ 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1" fillId="0" borderId="6" xfId="1" applyFont="1" applyBorder="1" applyAlignment="1">
      <alignment horizontal="center" vertical="center" wrapText="1" readingOrder="1"/>
    </xf>
    <xf numFmtId="0" fontId="23" fillId="0" borderId="0" xfId="1" applyFont="1">
      <alignment vertical="center"/>
    </xf>
    <xf numFmtId="0" fontId="22" fillId="0" borderId="36" xfId="1" applyFont="1" applyBorder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36" xfId="1" applyFont="1" applyBorder="1">
      <alignment vertical="center"/>
    </xf>
    <xf numFmtId="0" fontId="25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5" fillId="0" borderId="39" xfId="1" applyFont="1" applyBorder="1">
      <alignment vertical="center"/>
    </xf>
    <xf numFmtId="0" fontId="22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6" fillId="0" borderId="0" xfId="1" applyFont="1">
      <alignment vertical="center"/>
    </xf>
    <xf numFmtId="0" fontId="0" fillId="0" borderId="67" xfId="0" applyBorder="1">
      <alignment vertical="center"/>
    </xf>
    <xf numFmtId="0" fontId="0" fillId="0" borderId="42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5" fillId="0" borderId="38" xfId="1" applyFont="1" applyBorder="1">
      <alignment vertical="center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69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0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2" fillId="10" borderId="44" xfId="1" applyFont="1" applyFill="1" applyBorder="1" applyAlignment="1">
      <alignment horizontal="left" vertical="center" wrapText="1"/>
    </xf>
    <xf numFmtId="0" fontId="32" fillId="10" borderId="38" xfId="1" applyFont="1" applyFill="1" applyBorder="1" applyAlignment="1">
      <alignment horizontal="left" vertical="center" wrapText="1"/>
    </xf>
    <xf numFmtId="0" fontId="32" fillId="10" borderId="36" xfId="1" applyFont="1" applyFill="1" applyBorder="1" applyAlignment="1">
      <alignment horizontal="left" vertical="center" wrapText="1"/>
    </xf>
    <xf numFmtId="0" fontId="32" fillId="10" borderId="39" xfId="1" applyFont="1" applyFill="1" applyBorder="1" applyAlignment="1">
      <alignment horizontal="left" vertical="center" wrapText="1"/>
    </xf>
    <xf numFmtId="0" fontId="32" fillId="10" borderId="37" xfId="1" applyFont="1" applyFill="1" applyBorder="1" applyAlignment="1">
      <alignment horizontal="left" vertical="center" wrapText="1"/>
    </xf>
    <xf numFmtId="0" fontId="32" fillId="10" borderId="41" xfId="1" applyFont="1" applyFill="1" applyBorder="1" applyAlignment="1">
      <alignment horizontal="left" vertical="center" wrapText="1"/>
    </xf>
    <xf numFmtId="0" fontId="34" fillId="10" borderId="71" xfId="1" applyFont="1" applyFill="1" applyBorder="1" applyAlignment="1">
      <alignment horizontal="center" vertical="center"/>
    </xf>
    <xf numFmtId="38" fontId="8" fillId="11" borderId="29" xfId="4" applyFont="1" applyFill="1" applyBorder="1">
      <alignment vertical="center"/>
    </xf>
    <xf numFmtId="38" fontId="8" fillId="11" borderId="32" xfId="4" applyFont="1" applyFill="1" applyBorder="1">
      <alignment vertical="center"/>
    </xf>
    <xf numFmtId="0" fontId="32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34" fillId="10" borderId="6" xfId="1" applyFont="1" applyFill="1" applyBorder="1" applyAlignment="1">
      <alignment horizontal="center" vertical="center"/>
    </xf>
    <xf numFmtId="38" fontId="8" fillId="11" borderId="9" xfId="4" applyFont="1" applyFill="1" applyBorder="1">
      <alignment vertical="center"/>
    </xf>
    <xf numFmtId="38" fontId="8" fillId="11" borderId="6" xfId="4" applyFont="1" applyFill="1" applyBorder="1">
      <alignment vertical="center"/>
    </xf>
    <xf numFmtId="38" fontId="8" fillId="12" borderId="46" xfId="4" applyFont="1" applyFill="1" applyBorder="1" applyAlignment="1">
      <alignment vertical="center"/>
    </xf>
    <xf numFmtId="38" fontId="8" fillId="12" borderId="48" xfId="4" applyFont="1" applyFill="1" applyBorder="1" applyAlignment="1">
      <alignment vertical="center"/>
    </xf>
    <xf numFmtId="0" fontId="34" fillId="8" borderId="6" xfId="1" applyFont="1" applyFill="1" applyBorder="1" applyAlignment="1">
      <alignment horizontal="center" vertical="center"/>
    </xf>
    <xf numFmtId="182" fontId="34" fillId="8" borderId="6" xfId="1" applyNumberFormat="1" applyFont="1" applyFill="1" applyBorder="1" applyAlignment="1">
      <alignment horizontal="center" vertical="center"/>
    </xf>
    <xf numFmtId="0" fontId="34" fillId="10" borderId="31" xfId="1" applyFont="1" applyFill="1" applyBorder="1" applyAlignment="1">
      <alignment horizontal="center" vertical="center"/>
    </xf>
    <xf numFmtId="0" fontId="23" fillId="0" borderId="45" xfId="1" applyFont="1" applyBorder="1">
      <alignment vertical="center"/>
    </xf>
    <xf numFmtId="0" fontId="22" fillId="0" borderId="0" xfId="1" applyFont="1">
      <alignment vertical="center"/>
    </xf>
    <xf numFmtId="0" fontId="19" fillId="0" borderId="0" xfId="1" applyFont="1">
      <alignment vertical="center"/>
    </xf>
    <xf numFmtId="0" fontId="32" fillId="8" borderId="1" xfId="1" applyFont="1" applyFill="1" applyBorder="1" applyAlignment="1">
      <alignment horizontal="center" vertical="center"/>
    </xf>
    <xf numFmtId="182" fontId="32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34" fillId="10" borderId="9" xfId="1" applyFont="1" applyFill="1" applyBorder="1" applyAlignment="1">
      <alignment horizontal="center" vertical="center"/>
    </xf>
    <xf numFmtId="0" fontId="32" fillId="10" borderId="14" xfId="1" applyFont="1" applyFill="1" applyBorder="1" applyAlignment="1">
      <alignment horizontal="center" vertical="center" wrapText="1"/>
    </xf>
    <xf numFmtId="0" fontId="32" fillId="10" borderId="48" xfId="1" applyFont="1" applyFill="1" applyBorder="1" applyAlignment="1">
      <alignment horizontal="center" vertical="center" wrapText="1"/>
    </xf>
    <xf numFmtId="0" fontId="15" fillId="10" borderId="6" xfId="1" applyFill="1" applyBorder="1" applyAlignment="1">
      <alignment horizontal="center" vertical="center"/>
    </xf>
    <xf numFmtId="38" fontId="0" fillId="11" borderId="6" xfId="4" applyFont="1" applyFill="1" applyBorder="1">
      <alignment vertical="center"/>
    </xf>
    <xf numFmtId="0" fontId="15" fillId="10" borderId="53" xfId="1" applyFill="1" applyBorder="1" applyAlignment="1">
      <alignment horizontal="center" vertical="center"/>
    </xf>
    <xf numFmtId="38" fontId="0" fillId="11" borderId="53" xfId="4" applyFont="1" applyFill="1" applyBorder="1">
      <alignment vertical="center"/>
    </xf>
    <xf numFmtId="0" fontId="15" fillId="10" borderId="7" xfId="1" applyFill="1" applyBorder="1" applyAlignment="1">
      <alignment horizontal="center" vertical="center"/>
    </xf>
    <xf numFmtId="38" fontId="0" fillId="11" borderId="28" xfId="4" applyFont="1" applyFill="1" applyBorder="1">
      <alignment vertical="center"/>
    </xf>
    <xf numFmtId="38" fontId="0" fillId="11" borderId="32" xfId="4" applyFont="1" applyFill="1" applyBorder="1">
      <alignment vertical="center"/>
    </xf>
    <xf numFmtId="0" fontId="15" fillId="10" borderId="8" xfId="1" applyFill="1" applyBorder="1" applyAlignment="1">
      <alignment horizontal="center" vertical="center"/>
    </xf>
    <xf numFmtId="38" fontId="0" fillId="11" borderId="60" xfId="4" applyFont="1" applyFill="1" applyBorder="1">
      <alignment vertical="center"/>
    </xf>
    <xf numFmtId="0" fontId="15" fillId="10" borderId="9" xfId="1" applyFill="1" applyBorder="1" applyAlignment="1">
      <alignment horizontal="center" vertical="center"/>
    </xf>
    <xf numFmtId="38" fontId="0" fillId="11" borderId="9" xfId="4" applyFont="1" applyFill="1" applyBorder="1">
      <alignment vertical="center"/>
    </xf>
    <xf numFmtId="0" fontId="15" fillId="10" borderId="72" xfId="1" applyFill="1" applyBorder="1" applyAlignment="1">
      <alignment horizontal="center" vertical="center"/>
    </xf>
    <xf numFmtId="0" fontId="15" fillId="10" borderId="31" xfId="1" applyFill="1" applyBorder="1" applyAlignment="1">
      <alignment horizontal="center" vertical="center"/>
    </xf>
    <xf numFmtId="0" fontId="15" fillId="10" borderId="33" xfId="1" applyFill="1" applyBorder="1" applyAlignment="1">
      <alignment horizontal="center" vertical="center"/>
    </xf>
    <xf numFmtId="0" fontId="15" fillId="10" borderId="1" xfId="1" applyFill="1" applyBorder="1" applyAlignment="1">
      <alignment horizontal="center" vertical="center"/>
    </xf>
    <xf numFmtId="38" fontId="0" fillId="11" borderId="20" xfId="4" applyFont="1" applyFill="1" applyBorder="1">
      <alignment vertical="center"/>
    </xf>
    <xf numFmtId="0" fontId="17" fillId="10" borderId="6" xfId="1" applyFont="1" applyFill="1" applyBorder="1" applyAlignment="1">
      <alignment horizontal="center" vertical="center"/>
    </xf>
    <xf numFmtId="38" fontId="17" fillId="10" borderId="6" xfId="4" applyFont="1" applyFill="1" applyBorder="1">
      <alignment vertical="center"/>
    </xf>
    <xf numFmtId="38" fontId="0" fillId="11" borderId="70" xfId="4" applyFont="1" applyFill="1" applyBorder="1">
      <alignment vertical="center"/>
    </xf>
    <xf numFmtId="0" fontId="19" fillId="10" borderId="6" xfId="1" applyFont="1" applyFill="1" applyBorder="1" applyAlignment="1">
      <alignment horizontal="center" vertical="center"/>
    </xf>
    <xf numFmtId="0" fontId="35" fillId="10" borderId="6" xfId="1" applyFont="1" applyFill="1" applyBorder="1" applyAlignment="1">
      <alignment horizontal="center" vertical="center"/>
    </xf>
    <xf numFmtId="0" fontId="35" fillId="10" borderId="53" xfId="1" applyFont="1" applyFill="1" applyBorder="1" applyAlignment="1">
      <alignment horizontal="center" vertical="center"/>
    </xf>
    <xf numFmtId="0" fontId="19" fillId="10" borderId="8" xfId="1" applyFont="1" applyFill="1" applyBorder="1" applyAlignment="1">
      <alignment horizontal="center" vertical="center"/>
    </xf>
  </cellXfs>
  <cellStyles count="5">
    <cellStyle name="桁区切り 2" xfId="4" xr:uid="{B9E34DDF-8D83-4885-AC8F-15ABD8CA46A8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77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26953125" style="2" customWidth="1"/>
    <col min="12" max="12" width="37.453125" style="28" customWidth="1"/>
    <col min="13" max="13" width="6.453125" style="28" customWidth="1"/>
    <col min="14" max="14" width="12.26953125" style="2" customWidth="1"/>
    <col min="15" max="15" width="6.36328125" style="2" customWidth="1"/>
    <col min="16" max="16" width="2.7265625" style="28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3.4531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.36328125" style="28" customWidth="1"/>
    <col min="32" max="32" width="37.453125" style="28" customWidth="1"/>
    <col min="33" max="33" width="6.7265625" style="28" customWidth="1"/>
    <col min="34" max="34" width="12.26953125" style="2" customWidth="1"/>
    <col min="35" max="35" width="6.36328125" style="2" customWidth="1"/>
    <col min="36" max="36" width="3" style="28" customWidth="1"/>
    <col min="37" max="37" width="13.90625" style="2" customWidth="1"/>
    <col min="38" max="38" width="13.1796875" style="2" customWidth="1"/>
    <col min="39" max="39" width="3.6328125" style="28" customWidth="1"/>
    <col min="40" max="16384" width="9" style="2"/>
  </cols>
  <sheetData>
    <row r="1" spans="2:39" ht="15" customHeight="1" x14ac:dyDescent="0.2"/>
    <row r="2" spans="2:39" ht="18" customHeight="1" thickBot="1" x14ac:dyDescent="0.25">
      <c r="B2" s="6" t="s">
        <v>779</v>
      </c>
      <c r="C2" s="1"/>
      <c r="D2" s="1"/>
      <c r="E2" s="1"/>
      <c r="F2" s="1"/>
      <c r="G2" s="1"/>
      <c r="H2" s="1"/>
      <c r="Q2" s="86"/>
    </row>
    <row r="3" spans="2:39" ht="18" customHeight="1" thickBot="1" x14ac:dyDescent="0.25">
      <c r="B3" s="20"/>
      <c r="C3" s="20"/>
      <c r="D3" s="20"/>
      <c r="E3" s="20"/>
      <c r="F3" s="20"/>
      <c r="G3" s="20"/>
      <c r="H3" s="20"/>
      <c r="S3" s="351" t="s">
        <v>783</v>
      </c>
      <c r="T3" s="352">
        <f>SUM(N11:O63)+SUM(S11:T60)</f>
        <v>0</v>
      </c>
      <c r="AC3" s="351" t="s">
        <v>783</v>
      </c>
      <c r="AD3" s="352">
        <f>SUM(X11:Y62)+SUM(AC11:AD62)</f>
        <v>0</v>
      </c>
      <c r="AH3" s="351" t="s">
        <v>783</v>
      </c>
      <c r="AI3" s="352">
        <f>SUM(AH11:AI47)</f>
        <v>0</v>
      </c>
      <c r="AK3" s="357" t="s">
        <v>784</v>
      </c>
      <c r="AL3" s="358">
        <f>SUM(J3:AI3)</f>
        <v>0</v>
      </c>
    </row>
    <row r="4" spans="2:39" x14ac:dyDescent="0.2">
      <c r="B4" s="280" t="s">
        <v>770</v>
      </c>
      <c r="C4" s="281"/>
      <c r="D4" s="281"/>
      <c r="E4" s="281"/>
      <c r="F4" s="281"/>
      <c r="G4" s="281"/>
      <c r="H4" s="282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359"/>
      <c r="AI4" s="360"/>
      <c r="AJ4" s="64"/>
      <c r="AM4" s="64"/>
    </row>
    <row r="5" spans="2:39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L5" s="64"/>
      <c r="M5" s="64"/>
      <c r="P5" s="64"/>
      <c r="Q5" s="64"/>
      <c r="R5" s="64"/>
      <c r="U5" s="64"/>
      <c r="V5" s="64"/>
      <c r="W5" s="64"/>
      <c r="Z5" s="64"/>
      <c r="AA5" s="64"/>
      <c r="AB5" s="64"/>
      <c r="AE5" s="64"/>
      <c r="AF5" s="64"/>
      <c r="AG5" s="64"/>
      <c r="AJ5" s="64"/>
      <c r="AM5" s="64"/>
    </row>
    <row r="6" spans="2:39" ht="15" customHeight="1" x14ac:dyDescent="0.2">
      <c r="B6" s="17">
        <v>28</v>
      </c>
      <c r="C6" s="17">
        <v>29</v>
      </c>
      <c r="D6" s="17">
        <v>30</v>
      </c>
      <c r="E6" s="17">
        <v>31</v>
      </c>
      <c r="F6" s="17">
        <v>1</v>
      </c>
      <c r="G6" s="17">
        <v>2</v>
      </c>
      <c r="H6" s="17">
        <v>3</v>
      </c>
      <c r="L6" s="261" t="s">
        <v>771</v>
      </c>
      <c r="M6" s="262"/>
      <c r="N6" s="262"/>
      <c r="O6" s="262"/>
      <c r="P6" s="262"/>
      <c r="Q6" s="262"/>
      <c r="R6" s="263"/>
      <c r="U6" s="4"/>
      <c r="V6" s="292" t="s">
        <v>772</v>
      </c>
      <c r="W6" s="293"/>
      <c r="X6" s="293"/>
      <c r="Y6" s="293"/>
      <c r="Z6" s="293"/>
      <c r="AA6" s="293"/>
      <c r="AB6" s="294"/>
      <c r="AE6" s="4"/>
      <c r="AF6" s="256" t="s">
        <v>773</v>
      </c>
      <c r="AG6" s="257"/>
      <c r="AJ6" s="4"/>
      <c r="AM6" s="4"/>
    </row>
    <row r="7" spans="2:39" ht="15" customHeight="1" thickBot="1" x14ac:dyDescent="0.25">
      <c r="B7" s="17">
        <v>4</v>
      </c>
      <c r="C7" s="17">
        <v>5</v>
      </c>
      <c r="D7" s="17">
        <v>6</v>
      </c>
      <c r="E7" s="17">
        <v>7</v>
      </c>
      <c r="F7" s="85">
        <v>8</v>
      </c>
      <c r="G7" s="59">
        <f t="shared" ref="D7:H10" si="0">F7+1</f>
        <v>9</v>
      </c>
      <c r="H7" s="22">
        <f t="shared" si="0"/>
        <v>10</v>
      </c>
      <c r="L7" s="264"/>
      <c r="M7" s="265"/>
      <c r="N7" s="265"/>
      <c r="O7" s="265"/>
      <c r="P7" s="265"/>
      <c r="Q7" s="265"/>
      <c r="R7" s="266"/>
      <c r="U7" s="4"/>
      <c r="V7" s="295"/>
      <c r="W7" s="296"/>
      <c r="X7" s="296"/>
      <c r="Y7" s="296"/>
      <c r="Z7" s="296"/>
      <c r="AA7" s="296"/>
      <c r="AB7" s="297"/>
      <c r="AE7" s="4"/>
      <c r="AF7" s="258"/>
      <c r="AG7" s="259"/>
      <c r="AJ7" s="4"/>
      <c r="AM7" s="4"/>
    </row>
    <row r="8" spans="2:39" ht="15" customHeight="1" thickBot="1" x14ac:dyDescent="0.25">
      <c r="B8" s="17">
        <v>11</v>
      </c>
      <c r="C8" s="17">
        <f>B8+1</f>
        <v>12</v>
      </c>
      <c r="D8" s="59">
        <f t="shared" si="0"/>
        <v>13</v>
      </c>
      <c r="E8" s="85">
        <f t="shared" si="0"/>
        <v>14</v>
      </c>
      <c r="F8" s="59">
        <f t="shared" si="0"/>
        <v>15</v>
      </c>
      <c r="G8" s="218">
        <f t="shared" si="0"/>
        <v>16</v>
      </c>
      <c r="H8" s="22">
        <f t="shared" si="0"/>
        <v>17</v>
      </c>
      <c r="L8" s="260" t="s">
        <v>545</v>
      </c>
      <c r="M8" s="260"/>
      <c r="N8" s="335" t="s">
        <v>782</v>
      </c>
      <c r="O8" s="336"/>
      <c r="P8" s="5"/>
      <c r="Q8" s="260" t="s">
        <v>545</v>
      </c>
      <c r="R8" s="260"/>
      <c r="S8" s="335" t="s">
        <v>782</v>
      </c>
      <c r="T8" s="336"/>
      <c r="U8" s="5"/>
      <c r="V8" s="260" t="s">
        <v>50</v>
      </c>
      <c r="W8" s="260"/>
      <c r="X8" s="335" t="s">
        <v>782</v>
      </c>
      <c r="Y8" s="336"/>
      <c r="Z8" s="5"/>
      <c r="AA8" s="260" t="s">
        <v>50</v>
      </c>
      <c r="AB8" s="260"/>
      <c r="AC8" s="335" t="s">
        <v>782</v>
      </c>
      <c r="AD8" s="336"/>
      <c r="AE8" s="5"/>
      <c r="AF8" s="260" t="s">
        <v>545</v>
      </c>
      <c r="AG8" s="260"/>
      <c r="AH8" s="335" t="s">
        <v>782</v>
      </c>
      <c r="AI8" s="336"/>
      <c r="AJ8" s="5"/>
      <c r="AM8" s="5"/>
    </row>
    <row r="9" spans="2:39" ht="15" customHeight="1" thickBot="1" x14ac:dyDescent="0.25">
      <c r="B9" s="17">
        <f t="shared" ref="B9:B10" si="1">B8+7</f>
        <v>18</v>
      </c>
      <c r="C9" s="59">
        <f>B9+1</f>
        <v>19</v>
      </c>
      <c r="D9" s="59">
        <f t="shared" si="0"/>
        <v>20</v>
      </c>
      <c r="E9" s="59">
        <f t="shared" si="0"/>
        <v>21</v>
      </c>
      <c r="F9" s="85">
        <f t="shared" si="0"/>
        <v>22</v>
      </c>
      <c r="G9" s="219">
        <f t="shared" si="0"/>
        <v>23</v>
      </c>
      <c r="H9" s="22">
        <f t="shared" si="0"/>
        <v>24</v>
      </c>
      <c r="L9" s="65" t="s">
        <v>546</v>
      </c>
      <c r="M9" s="62" t="s">
        <v>547</v>
      </c>
      <c r="N9" s="337"/>
      <c r="O9" s="338"/>
      <c r="P9" s="64"/>
      <c r="Q9" s="65" t="s">
        <v>546</v>
      </c>
      <c r="R9" s="62" t="s">
        <v>547</v>
      </c>
      <c r="S9" s="337"/>
      <c r="T9" s="338"/>
      <c r="U9" s="64"/>
      <c r="V9" s="65" t="s">
        <v>546</v>
      </c>
      <c r="W9" s="62" t="s">
        <v>547</v>
      </c>
      <c r="X9" s="337"/>
      <c r="Y9" s="338"/>
      <c r="Z9" s="64"/>
      <c r="AA9" s="74" t="s">
        <v>546</v>
      </c>
      <c r="AB9" s="75" t="s">
        <v>547</v>
      </c>
      <c r="AC9" s="337"/>
      <c r="AD9" s="338"/>
      <c r="AE9" s="64"/>
      <c r="AF9" s="65" t="s">
        <v>546</v>
      </c>
      <c r="AG9" s="62" t="s">
        <v>547</v>
      </c>
      <c r="AH9" s="337"/>
      <c r="AI9" s="338"/>
      <c r="AJ9" s="64"/>
      <c r="AM9" s="64"/>
    </row>
    <row r="10" spans="2:39" ht="15" customHeight="1" thickBot="1" x14ac:dyDescent="0.25">
      <c r="B10" s="17">
        <f t="shared" si="1"/>
        <v>25</v>
      </c>
      <c r="C10" s="22">
        <f>B10+1</f>
        <v>26</v>
      </c>
      <c r="D10" s="59">
        <f t="shared" si="0"/>
        <v>27</v>
      </c>
      <c r="E10" s="59">
        <f t="shared" si="0"/>
        <v>28</v>
      </c>
      <c r="F10" s="59">
        <f t="shared" si="0"/>
        <v>29</v>
      </c>
      <c r="G10" s="84">
        <f t="shared" si="0"/>
        <v>30</v>
      </c>
      <c r="H10" s="59">
        <f t="shared" si="0"/>
        <v>31</v>
      </c>
      <c r="L10" s="267" t="s">
        <v>559</v>
      </c>
      <c r="M10" s="268"/>
      <c r="N10" s="339"/>
      <c r="O10" s="340"/>
      <c r="Q10" s="267" t="s">
        <v>560</v>
      </c>
      <c r="R10" s="268"/>
      <c r="S10" s="339"/>
      <c r="T10" s="340"/>
      <c r="V10" s="254" t="s">
        <v>561</v>
      </c>
      <c r="W10" s="255"/>
      <c r="X10" s="339"/>
      <c r="Y10" s="340"/>
      <c r="AA10" s="241" t="s">
        <v>691</v>
      </c>
      <c r="AB10" s="242"/>
      <c r="AC10" s="339"/>
      <c r="AD10" s="340"/>
      <c r="AF10" s="239" t="s">
        <v>562</v>
      </c>
      <c r="AG10" s="240"/>
      <c r="AH10" s="339"/>
      <c r="AI10" s="340"/>
    </row>
    <row r="11" spans="2:39" ht="15" customHeight="1" x14ac:dyDescent="0.2">
      <c r="B11" s="17"/>
      <c r="C11" s="17"/>
      <c r="D11" s="17"/>
      <c r="E11" s="17"/>
      <c r="F11" s="59"/>
      <c r="G11" s="59"/>
      <c r="H11" s="59"/>
      <c r="L11" s="70" t="s">
        <v>0</v>
      </c>
      <c r="M11" s="208">
        <v>34</v>
      </c>
      <c r="N11" s="346"/>
      <c r="O11" s="347">
        <f>IF(N11="",0,IF(N11="●",M11,0))</f>
        <v>0</v>
      </c>
      <c r="Q11" s="70" t="s">
        <v>4</v>
      </c>
      <c r="R11" s="209">
        <v>272</v>
      </c>
      <c r="S11" s="346"/>
      <c r="T11" s="347">
        <f>IF(S11="",0,IF(S11="●",R11,0))</f>
        <v>0</v>
      </c>
      <c r="V11" s="69" t="s">
        <v>563</v>
      </c>
      <c r="W11" s="213">
        <v>843</v>
      </c>
      <c r="X11" s="346"/>
      <c r="Y11" s="347">
        <f>IF(X11="",0,IF(X11="●",W11,0))</f>
        <v>0</v>
      </c>
      <c r="AA11" s="91" t="s">
        <v>736</v>
      </c>
      <c r="AB11" s="228">
        <v>345</v>
      </c>
      <c r="AC11" s="346"/>
      <c r="AD11" s="347">
        <f>IF(AC11="",0,IF(AC11="●",AB11,0))</f>
        <v>0</v>
      </c>
      <c r="AF11" s="66" t="s">
        <v>27</v>
      </c>
      <c r="AG11" s="215">
        <v>657</v>
      </c>
      <c r="AH11" s="361"/>
      <c r="AI11" s="347">
        <f>IF(AH11="",0,IF(AH11="●",AG11,0))</f>
        <v>0</v>
      </c>
      <c r="AJ11" s="29"/>
      <c r="AM11" s="29"/>
    </row>
    <row r="12" spans="2:39" ht="16.5" customHeight="1" thickBot="1" x14ac:dyDescent="0.25">
      <c r="B12" s="186"/>
      <c r="C12" s="187"/>
      <c r="D12" s="187"/>
      <c r="E12" s="187"/>
      <c r="F12" s="187"/>
      <c r="G12" s="187"/>
      <c r="H12" s="187"/>
      <c r="L12" s="70" t="s">
        <v>564</v>
      </c>
      <c r="M12" s="208">
        <v>47</v>
      </c>
      <c r="N12" s="346"/>
      <c r="O12" s="348">
        <f t="shared" ref="O12:O63" si="2">IF(N12="",0,IF(N12="●",M12,0))</f>
        <v>0</v>
      </c>
      <c r="Q12" s="70" t="s">
        <v>754</v>
      </c>
      <c r="R12" s="209">
        <v>65</v>
      </c>
      <c r="S12" s="346"/>
      <c r="T12" s="347">
        <f t="shared" ref="T12:T26" si="3">IF(S12="",0,IF(S12="●",R12,0))</f>
        <v>0</v>
      </c>
      <c r="V12" s="69" t="s">
        <v>565</v>
      </c>
      <c r="W12" s="213">
        <v>481</v>
      </c>
      <c r="X12" s="346"/>
      <c r="Y12" s="348">
        <f t="shared" ref="Y12:Y34" si="4">IF(X12="",0,IF(X12="●",W12,0))</f>
        <v>0</v>
      </c>
      <c r="AA12" s="91" t="s">
        <v>737</v>
      </c>
      <c r="AB12" s="228">
        <v>362</v>
      </c>
      <c r="AC12" s="346"/>
      <c r="AD12" s="348">
        <f t="shared" ref="AD12:AD53" si="5">IF(AC12="",0,IF(AC12="●",AB12,0))</f>
        <v>0</v>
      </c>
      <c r="AF12" s="66" t="s">
        <v>566</v>
      </c>
      <c r="AG12" s="215">
        <v>561</v>
      </c>
      <c r="AH12" s="346"/>
      <c r="AI12" s="348">
        <f t="shared" ref="AI12:AI34" si="6">IF(AH12="",0,IF(AH12="●",AG12,0))</f>
        <v>0</v>
      </c>
      <c r="AJ12" s="29"/>
      <c r="AM12" s="29"/>
    </row>
    <row r="13" spans="2:39" ht="16.5" customHeight="1" thickBot="1" x14ac:dyDescent="0.25">
      <c r="B13" s="283" t="s">
        <v>432</v>
      </c>
      <c r="C13" s="284"/>
      <c r="D13" s="284"/>
      <c r="E13" s="284"/>
      <c r="F13" s="284"/>
      <c r="G13" s="284"/>
      <c r="H13" s="285"/>
      <c r="L13" s="70" t="s">
        <v>567</v>
      </c>
      <c r="M13" s="208">
        <v>44</v>
      </c>
      <c r="N13" s="346"/>
      <c r="O13" s="348">
        <f t="shared" si="2"/>
        <v>0</v>
      </c>
      <c r="Q13" s="70" t="s">
        <v>745</v>
      </c>
      <c r="R13" s="209">
        <v>115</v>
      </c>
      <c r="S13" s="346"/>
      <c r="T13" s="347">
        <f t="shared" si="3"/>
        <v>0</v>
      </c>
      <c r="V13" s="93" t="s">
        <v>767</v>
      </c>
      <c r="W13" s="207">
        <v>355</v>
      </c>
      <c r="X13" s="346"/>
      <c r="Y13" s="348">
        <f t="shared" si="4"/>
        <v>0</v>
      </c>
      <c r="AA13" s="91" t="s">
        <v>738</v>
      </c>
      <c r="AB13" s="228">
        <v>130</v>
      </c>
      <c r="AC13" s="341"/>
      <c r="AD13" s="348">
        <f t="shared" si="5"/>
        <v>0</v>
      </c>
      <c r="AF13" s="66" t="s">
        <v>26</v>
      </c>
      <c r="AG13" s="215">
        <v>506</v>
      </c>
      <c r="AH13" s="361"/>
      <c r="AI13" s="348">
        <f t="shared" si="6"/>
        <v>0</v>
      </c>
      <c r="AJ13" s="29"/>
      <c r="AM13" s="29"/>
    </row>
    <row r="14" spans="2:39" ht="17.25" customHeight="1" x14ac:dyDescent="0.2">
      <c r="B14" s="286"/>
      <c r="C14" s="286"/>
      <c r="D14" s="286"/>
      <c r="E14" s="286"/>
      <c r="F14" s="286"/>
      <c r="G14" s="286"/>
      <c r="H14" s="286"/>
      <c r="L14" s="70" t="s">
        <v>539</v>
      </c>
      <c r="M14" s="208">
        <v>121</v>
      </c>
      <c r="N14" s="341"/>
      <c r="O14" s="348">
        <f t="shared" si="2"/>
        <v>0</v>
      </c>
      <c r="Q14" s="70" t="s">
        <v>10</v>
      </c>
      <c r="R14" s="209">
        <v>179</v>
      </c>
      <c r="S14" s="341"/>
      <c r="T14" s="347">
        <f t="shared" si="3"/>
        <v>0</v>
      </c>
      <c r="V14" s="69" t="s">
        <v>568</v>
      </c>
      <c r="W14" s="213">
        <v>240</v>
      </c>
      <c r="X14" s="346"/>
      <c r="Y14" s="348">
        <f t="shared" si="4"/>
        <v>0</v>
      </c>
      <c r="AA14" s="76" t="s">
        <v>442</v>
      </c>
      <c r="AB14" s="207">
        <v>211</v>
      </c>
      <c r="AC14" s="353"/>
      <c r="AD14" s="347">
        <f t="shared" si="5"/>
        <v>0</v>
      </c>
      <c r="AE14" s="29"/>
      <c r="AF14" s="66" t="s">
        <v>28</v>
      </c>
      <c r="AG14" s="215">
        <v>533</v>
      </c>
      <c r="AH14" s="346"/>
      <c r="AI14" s="348">
        <f t="shared" si="6"/>
        <v>0</v>
      </c>
      <c r="AJ14" s="29"/>
      <c r="AM14" s="29"/>
    </row>
    <row r="15" spans="2:39" ht="17.25" customHeight="1" thickBot="1" x14ac:dyDescent="0.25">
      <c r="B15" s="287"/>
      <c r="C15" s="287"/>
      <c r="D15" s="287"/>
      <c r="E15" s="287"/>
      <c r="F15" s="287"/>
      <c r="G15" s="287"/>
      <c r="H15" s="287"/>
      <c r="L15" s="70" t="s">
        <v>5</v>
      </c>
      <c r="M15" s="208">
        <v>107</v>
      </c>
      <c r="N15" s="346"/>
      <c r="O15" s="348">
        <f t="shared" si="2"/>
        <v>0</v>
      </c>
      <c r="Q15" s="70" t="s">
        <v>11</v>
      </c>
      <c r="R15" s="209">
        <v>85</v>
      </c>
      <c r="S15" s="353"/>
      <c r="T15" s="347">
        <f t="shared" si="3"/>
        <v>0</v>
      </c>
      <c r="V15" s="69" t="s">
        <v>569</v>
      </c>
      <c r="W15" s="213">
        <v>91</v>
      </c>
      <c r="X15" s="353"/>
      <c r="Y15" s="348">
        <f t="shared" si="4"/>
        <v>0</v>
      </c>
      <c r="AA15" s="76" t="s">
        <v>443</v>
      </c>
      <c r="AB15" s="207">
        <v>182</v>
      </c>
      <c r="AC15" s="346"/>
      <c r="AD15" s="348">
        <f t="shared" si="5"/>
        <v>0</v>
      </c>
      <c r="AE15" s="60"/>
      <c r="AF15" s="92" t="s">
        <v>705</v>
      </c>
      <c r="AG15" s="216">
        <v>712</v>
      </c>
      <c r="AH15" s="353"/>
      <c r="AI15" s="348">
        <f t="shared" si="6"/>
        <v>0</v>
      </c>
      <c r="AJ15" s="29"/>
      <c r="AM15" s="29"/>
    </row>
    <row r="16" spans="2:39" ht="16.5" customHeight="1" x14ac:dyDescent="0.2">
      <c r="I16" s="335" t="s">
        <v>780</v>
      </c>
      <c r="J16" s="336"/>
      <c r="L16" s="70" t="s">
        <v>572</v>
      </c>
      <c r="M16" s="208">
        <v>66</v>
      </c>
      <c r="N16" s="346"/>
      <c r="O16" s="348">
        <f t="shared" si="2"/>
        <v>0</v>
      </c>
      <c r="Q16" s="71" t="s">
        <v>12</v>
      </c>
      <c r="R16" s="209">
        <v>68</v>
      </c>
      <c r="S16" s="353"/>
      <c r="T16" s="347">
        <f t="shared" si="3"/>
        <v>0</v>
      </c>
      <c r="V16" s="69" t="s">
        <v>570</v>
      </c>
      <c r="W16" s="213">
        <v>54</v>
      </c>
      <c r="X16" s="341"/>
      <c r="Y16" s="348">
        <f t="shared" si="4"/>
        <v>0</v>
      </c>
      <c r="AA16" s="76" t="s">
        <v>444</v>
      </c>
      <c r="AB16" s="207">
        <v>153</v>
      </c>
      <c r="AC16" s="353"/>
      <c r="AD16" s="348">
        <f t="shared" si="5"/>
        <v>0</v>
      </c>
      <c r="AE16" s="60"/>
      <c r="AF16" s="66" t="s">
        <v>571</v>
      </c>
      <c r="AG16" s="215">
        <v>412</v>
      </c>
      <c r="AH16" s="346"/>
      <c r="AI16" s="348">
        <f t="shared" si="6"/>
        <v>0</v>
      </c>
      <c r="AM16" s="29"/>
    </row>
    <row r="17" spans="2:39" ht="16.5" customHeight="1" thickBot="1" x14ac:dyDescent="0.25">
      <c r="I17" s="337"/>
      <c r="J17" s="338"/>
      <c r="L17" s="70" t="s">
        <v>3</v>
      </c>
      <c r="M17" s="208">
        <v>45</v>
      </c>
      <c r="N17" s="346"/>
      <c r="O17" s="348">
        <f t="shared" si="2"/>
        <v>0</v>
      </c>
      <c r="Q17" s="72" t="s">
        <v>573</v>
      </c>
      <c r="R17" s="209">
        <v>37</v>
      </c>
      <c r="S17" s="346"/>
      <c r="T17" s="347">
        <f t="shared" si="3"/>
        <v>0</v>
      </c>
      <c r="V17" s="93" t="s">
        <v>768</v>
      </c>
      <c r="W17" s="207">
        <v>1315</v>
      </c>
      <c r="X17" s="353"/>
      <c r="Y17" s="348">
        <f t="shared" si="4"/>
        <v>0</v>
      </c>
      <c r="AA17" s="76" t="s">
        <v>445</v>
      </c>
      <c r="AB17" s="207">
        <v>141</v>
      </c>
      <c r="AC17" s="346"/>
      <c r="AD17" s="348">
        <f t="shared" si="5"/>
        <v>0</v>
      </c>
      <c r="AE17" s="60"/>
      <c r="AF17" s="66" t="s">
        <v>24</v>
      </c>
      <c r="AG17" s="215">
        <v>385</v>
      </c>
      <c r="AH17" s="346"/>
      <c r="AI17" s="348">
        <f t="shared" si="6"/>
        <v>0</v>
      </c>
      <c r="AM17" s="29"/>
    </row>
    <row r="18" spans="2:39" ht="16.5" customHeight="1" thickBot="1" x14ac:dyDescent="0.25">
      <c r="B18" s="288" t="s">
        <v>151</v>
      </c>
      <c r="C18" s="289"/>
      <c r="D18" s="289"/>
      <c r="E18" s="289"/>
      <c r="F18" s="289"/>
      <c r="G18" s="289"/>
      <c r="H18" s="290"/>
      <c r="I18" s="339"/>
      <c r="J18" s="340"/>
      <c r="L18" s="70" t="s">
        <v>6</v>
      </c>
      <c r="M18" s="208">
        <v>14</v>
      </c>
      <c r="N18" s="346"/>
      <c r="O18" s="348">
        <f t="shared" si="2"/>
        <v>0</v>
      </c>
      <c r="Q18" s="267" t="s">
        <v>575</v>
      </c>
      <c r="R18" s="268"/>
      <c r="S18" s="349"/>
      <c r="T18" s="350"/>
      <c r="V18" s="69" t="s">
        <v>574</v>
      </c>
      <c r="W18" s="213">
        <v>641</v>
      </c>
      <c r="X18" s="346"/>
      <c r="Y18" s="348">
        <f t="shared" si="4"/>
        <v>0</v>
      </c>
      <c r="AA18" s="76" t="s">
        <v>446</v>
      </c>
      <c r="AB18" s="207">
        <v>140</v>
      </c>
      <c r="AC18" s="346"/>
      <c r="AD18" s="348">
        <f t="shared" si="5"/>
        <v>0</v>
      </c>
      <c r="AE18" s="60"/>
      <c r="AF18" s="66" t="s">
        <v>576</v>
      </c>
      <c r="AG18" s="215">
        <v>407</v>
      </c>
      <c r="AH18" s="341"/>
      <c r="AI18" s="348">
        <f t="shared" si="6"/>
        <v>0</v>
      </c>
      <c r="AM18" s="29"/>
    </row>
    <row r="19" spans="2:39" ht="16.5" customHeight="1" x14ac:dyDescent="0.2">
      <c r="B19" s="231" t="s">
        <v>559</v>
      </c>
      <c r="C19" s="232"/>
      <c r="D19" s="232"/>
      <c r="E19" s="232"/>
      <c r="F19" s="233"/>
      <c r="G19" s="234">
        <f>SUM(M11:M18)</f>
        <v>478</v>
      </c>
      <c r="H19" s="235"/>
      <c r="I19" s="341"/>
      <c r="J19" s="342">
        <f>IF(I19="",0,IF(I19="●",G19,0))</f>
        <v>0</v>
      </c>
      <c r="L19" s="267" t="s">
        <v>586</v>
      </c>
      <c r="M19" s="268"/>
      <c r="N19" s="349"/>
      <c r="O19" s="350"/>
      <c r="Q19" s="70" t="s">
        <v>7</v>
      </c>
      <c r="R19" s="208">
        <v>479</v>
      </c>
      <c r="S19" s="346"/>
      <c r="T19" s="347">
        <f t="shared" si="3"/>
        <v>0</v>
      </c>
      <c r="V19" s="69" t="s">
        <v>577</v>
      </c>
      <c r="W19" s="213">
        <v>361</v>
      </c>
      <c r="X19" s="353"/>
      <c r="Y19" s="348">
        <f t="shared" si="4"/>
        <v>0</v>
      </c>
      <c r="AA19" s="76" t="s">
        <v>447</v>
      </c>
      <c r="AB19" s="207">
        <v>109</v>
      </c>
      <c r="AC19" s="346"/>
      <c r="AD19" s="348">
        <f t="shared" si="5"/>
        <v>0</v>
      </c>
      <c r="AE19" s="61"/>
      <c r="AF19" s="66" t="s">
        <v>25</v>
      </c>
      <c r="AG19" s="215">
        <v>352</v>
      </c>
      <c r="AH19" s="353"/>
      <c r="AI19" s="348">
        <f t="shared" si="6"/>
        <v>0</v>
      </c>
      <c r="AM19" s="29"/>
    </row>
    <row r="20" spans="2:39" ht="16.5" customHeight="1" x14ac:dyDescent="0.2">
      <c r="B20" s="231" t="s">
        <v>586</v>
      </c>
      <c r="C20" s="232"/>
      <c r="D20" s="232"/>
      <c r="E20" s="232"/>
      <c r="F20" s="233"/>
      <c r="G20" s="234">
        <f>SUM(M20:M34)</f>
        <v>782</v>
      </c>
      <c r="H20" s="235"/>
      <c r="I20" s="341"/>
      <c r="J20" s="343">
        <f t="shared" ref="J20:J35" si="7">IF(I20="",0,IF(I20="●",G20,0))</f>
        <v>0</v>
      </c>
      <c r="L20" s="70" t="s">
        <v>15</v>
      </c>
      <c r="M20" s="208">
        <v>120</v>
      </c>
      <c r="N20" s="346"/>
      <c r="O20" s="348">
        <f t="shared" si="2"/>
        <v>0</v>
      </c>
      <c r="Q20" s="70" t="s">
        <v>540</v>
      </c>
      <c r="R20" s="208">
        <v>307</v>
      </c>
      <c r="S20" s="353"/>
      <c r="T20" s="347">
        <f t="shared" si="3"/>
        <v>0</v>
      </c>
      <c r="V20" s="69" t="s">
        <v>579</v>
      </c>
      <c r="W20" s="213">
        <v>275</v>
      </c>
      <c r="X20" s="346"/>
      <c r="Y20" s="348">
        <f t="shared" si="4"/>
        <v>0</v>
      </c>
      <c r="AA20" s="76" t="s">
        <v>448</v>
      </c>
      <c r="AB20" s="207">
        <v>106</v>
      </c>
      <c r="AC20" s="346"/>
      <c r="AD20" s="348">
        <f t="shared" si="5"/>
        <v>0</v>
      </c>
      <c r="AE20" s="60"/>
      <c r="AF20" s="66" t="s">
        <v>580</v>
      </c>
      <c r="AG20" s="215">
        <v>296</v>
      </c>
      <c r="AH20" s="361"/>
      <c r="AI20" s="348">
        <f t="shared" si="6"/>
        <v>0</v>
      </c>
      <c r="AM20" s="29"/>
    </row>
    <row r="21" spans="2:39" ht="16.5" customHeight="1" x14ac:dyDescent="0.2">
      <c r="B21" s="231" t="s">
        <v>629</v>
      </c>
      <c r="C21" s="232"/>
      <c r="D21" s="232"/>
      <c r="E21" s="232"/>
      <c r="F21" s="233"/>
      <c r="G21" s="234">
        <f>SUM(M36:M47)</f>
        <v>1294</v>
      </c>
      <c r="H21" s="235"/>
      <c r="I21" s="341"/>
      <c r="J21" s="343">
        <f t="shared" si="7"/>
        <v>0</v>
      </c>
      <c r="L21" s="70" t="s">
        <v>592</v>
      </c>
      <c r="M21" s="208">
        <v>107</v>
      </c>
      <c r="N21" s="346"/>
      <c r="O21" s="348">
        <f t="shared" si="2"/>
        <v>0</v>
      </c>
      <c r="Q21" s="70" t="s">
        <v>8</v>
      </c>
      <c r="R21" s="208">
        <v>453</v>
      </c>
      <c r="S21" s="346"/>
      <c r="T21" s="347">
        <f t="shared" si="3"/>
        <v>0</v>
      </c>
      <c r="V21" s="69" t="s">
        <v>582</v>
      </c>
      <c r="W21" s="213">
        <v>229</v>
      </c>
      <c r="X21" s="346"/>
      <c r="Y21" s="348">
        <f t="shared" si="4"/>
        <v>0</v>
      </c>
      <c r="AA21" s="76" t="s">
        <v>449</v>
      </c>
      <c r="AB21" s="207">
        <v>97</v>
      </c>
      <c r="AC21" s="346"/>
      <c r="AD21" s="348">
        <f t="shared" si="5"/>
        <v>0</v>
      </c>
      <c r="AE21" s="60"/>
      <c r="AF21" s="66" t="s">
        <v>29</v>
      </c>
      <c r="AG21" s="215">
        <v>295</v>
      </c>
      <c r="AH21" s="361"/>
      <c r="AI21" s="348">
        <f t="shared" si="6"/>
        <v>0</v>
      </c>
      <c r="AJ21" s="29"/>
      <c r="AM21" s="29"/>
    </row>
    <row r="22" spans="2:39" ht="16.5" customHeight="1" x14ac:dyDescent="0.2">
      <c r="B22" s="231" t="s">
        <v>683</v>
      </c>
      <c r="C22" s="232"/>
      <c r="D22" s="232"/>
      <c r="E22" s="232"/>
      <c r="F22" s="233"/>
      <c r="G22" s="234">
        <f>SUM(M49:M63)</f>
        <v>1498</v>
      </c>
      <c r="H22" s="235"/>
      <c r="I22" s="341"/>
      <c r="J22" s="343">
        <f t="shared" si="7"/>
        <v>0</v>
      </c>
      <c r="L22" s="70" t="s">
        <v>16</v>
      </c>
      <c r="M22" s="208">
        <v>105</v>
      </c>
      <c r="N22" s="346"/>
      <c r="O22" s="348">
        <f t="shared" si="2"/>
        <v>0</v>
      </c>
      <c r="Q22" s="70" t="s">
        <v>584</v>
      </c>
      <c r="R22" s="208">
        <v>375</v>
      </c>
      <c r="S22" s="346"/>
      <c r="T22" s="347">
        <f t="shared" si="3"/>
        <v>0</v>
      </c>
      <c r="V22" s="69" t="s">
        <v>585</v>
      </c>
      <c r="W22" s="213">
        <v>148</v>
      </c>
      <c r="X22" s="346"/>
      <c r="Y22" s="348">
        <f t="shared" si="4"/>
        <v>0</v>
      </c>
      <c r="AA22" s="76" t="s">
        <v>450</v>
      </c>
      <c r="AB22" s="207">
        <v>92</v>
      </c>
      <c r="AC22" s="346"/>
      <c r="AD22" s="348">
        <f t="shared" si="5"/>
        <v>0</v>
      </c>
      <c r="AE22" s="60"/>
      <c r="AF22" s="66" t="s">
        <v>42</v>
      </c>
      <c r="AG22" s="215">
        <v>220</v>
      </c>
      <c r="AH22" s="361"/>
      <c r="AI22" s="348">
        <f t="shared" si="6"/>
        <v>0</v>
      </c>
      <c r="AJ22" s="29"/>
      <c r="AM22" s="29"/>
    </row>
    <row r="23" spans="2:39" ht="16.5" customHeight="1" thickBot="1" x14ac:dyDescent="0.25">
      <c r="B23" s="231" t="s">
        <v>560</v>
      </c>
      <c r="C23" s="232"/>
      <c r="D23" s="232"/>
      <c r="E23" s="232"/>
      <c r="F23" s="233"/>
      <c r="G23" s="234">
        <f>SUM(R11:R17)</f>
        <v>821</v>
      </c>
      <c r="H23" s="235"/>
      <c r="I23" s="341"/>
      <c r="J23" s="343">
        <f t="shared" si="7"/>
        <v>0</v>
      </c>
      <c r="L23" s="70" t="s">
        <v>597</v>
      </c>
      <c r="M23" s="208">
        <v>28</v>
      </c>
      <c r="N23" s="346"/>
      <c r="O23" s="348">
        <f t="shared" si="2"/>
        <v>0</v>
      </c>
      <c r="Q23" s="70" t="s">
        <v>746</v>
      </c>
      <c r="R23" s="209">
        <v>236</v>
      </c>
      <c r="S23" s="353"/>
      <c r="T23" s="347">
        <f t="shared" si="3"/>
        <v>0</v>
      </c>
      <c r="V23" s="69" t="s">
        <v>587</v>
      </c>
      <c r="W23" s="213">
        <v>117</v>
      </c>
      <c r="X23" s="346"/>
      <c r="Y23" s="348">
        <f t="shared" si="4"/>
        <v>0</v>
      </c>
      <c r="AA23" s="76" t="s">
        <v>451</v>
      </c>
      <c r="AB23" s="207">
        <v>79</v>
      </c>
      <c r="AC23" s="346"/>
      <c r="AD23" s="348">
        <f t="shared" si="5"/>
        <v>0</v>
      </c>
      <c r="AE23" s="60"/>
      <c r="AF23" s="66" t="s">
        <v>588</v>
      </c>
      <c r="AG23" s="215">
        <v>164</v>
      </c>
      <c r="AH23" s="361"/>
      <c r="AI23" s="348">
        <f t="shared" si="6"/>
        <v>0</v>
      </c>
      <c r="AM23" s="29"/>
    </row>
    <row r="24" spans="2:39" ht="16.5" customHeight="1" x14ac:dyDescent="0.2">
      <c r="B24" s="236" t="s">
        <v>575</v>
      </c>
      <c r="C24" s="237"/>
      <c r="D24" s="237"/>
      <c r="E24" s="237"/>
      <c r="F24" s="238"/>
      <c r="G24" s="234">
        <f>SUM(R19:R26)</f>
        <v>2067</v>
      </c>
      <c r="H24" s="235"/>
      <c r="I24" s="341"/>
      <c r="J24" s="343">
        <f t="shared" si="7"/>
        <v>0</v>
      </c>
      <c r="L24" s="70" t="s">
        <v>601</v>
      </c>
      <c r="M24" s="208">
        <v>26</v>
      </c>
      <c r="N24" s="346"/>
      <c r="O24" s="348">
        <f t="shared" si="2"/>
        <v>0</v>
      </c>
      <c r="Q24" s="70" t="s">
        <v>9</v>
      </c>
      <c r="R24" s="208">
        <v>89</v>
      </c>
      <c r="S24" s="346"/>
      <c r="T24" s="347">
        <f t="shared" si="3"/>
        <v>0</v>
      </c>
      <c r="V24" s="254" t="s">
        <v>590</v>
      </c>
      <c r="W24" s="255"/>
      <c r="X24" s="349"/>
      <c r="Y24" s="350"/>
      <c r="AA24" s="76" t="s">
        <v>452</v>
      </c>
      <c r="AB24" s="207">
        <v>36</v>
      </c>
      <c r="AC24" s="346"/>
      <c r="AD24" s="348">
        <f t="shared" si="5"/>
        <v>0</v>
      </c>
      <c r="AE24" s="60"/>
      <c r="AF24" s="66" t="s">
        <v>591</v>
      </c>
      <c r="AG24" s="215">
        <v>87</v>
      </c>
      <c r="AH24" s="361"/>
      <c r="AI24" s="348">
        <f t="shared" si="6"/>
        <v>0</v>
      </c>
      <c r="AM24" s="29"/>
    </row>
    <row r="25" spans="2:39" ht="16.5" customHeight="1" thickBot="1" x14ac:dyDescent="0.25">
      <c r="B25" s="236" t="s">
        <v>598</v>
      </c>
      <c r="C25" s="237"/>
      <c r="D25" s="237"/>
      <c r="E25" s="237"/>
      <c r="F25" s="238"/>
      <c r="G25" s="234">
        <f>SUM(R28:R37)</f>
        <v>1877</v>
      </c>
      <c r="H25" s="235"/>
      <c r="I25" s="341"/>
      <c r="J25" s="343">
        <f t="shared" si="7"/>
        <v>0</v>
      </c>
      <c r="L25" s="70" t="s">
        <v>2</v>
      </c>
      <c r="M25" s="208">
        <v>25</v>
      </c>
      <c r="N25" s="346"/>
      <c r="O25" s="348">
        <f t="shared" si="2"/>
        <v>0</v>
      </c>
      <c r="Q25" s="70" t="s">
        <v>589</v>
      </c>
      <c r="R25" s="208">
        <v>64</v>
      </c>
      <c r="S25" s="346"/>
      <c r="T25" s="347">
        <f t="shared" si="3"/>
        <v>0</v>
      </c>
      <c r="V25" s="69" t="s">
        <v>594</v>
      </c>
      <c r="W25" s="213">
        <v>289</v>
      </c>
      <c r="X25" s="346"/>
      <c r="Y25" s="348">
        <f t="shared" si="4"/>
        <v>0</v>
      </c>
      <c r="AA25" s="76" t="s">
        <v>453</v>
      </c>
      <c r="AB25" s="207">
        <v>160</v>
      </c>
      <c r="AC25" s="346"/>
      <c r="AD25" s="348">
        <f t="shared" si="5"/>
        <v>0</v>
      </c>
      <c r="AE25" s="60"/>
      <c r="AF25" s="66" t="s">
        <v>41</v>
      </c>
      <c r="AG25" s="215">
        <v>71</v>
      </c>
      <c r="AH25" s="361"/>
      <c r="AI25" s="348">
        <f t="shared" si="6"/>
        <v>0</v>
      </c>
      <c r="AM25" s="29"/>
    </row>
    <row r="26" spans="2:39" ht="16.5" customHeight="1" thickBot="1" x14ac:dyDescent="0.25">
      <c r="B26" s="236" t="s">
        <v>633</v>
      </c>
      <c r="C26" s="237"/>
      <c r="D26" s="237"/>
      <c r="E26" s="237"/>
      <c r="F26" s="238"/>
      <c r="G26" s="234">
        <f>SUM(R39:R53)</f>
        <v>1683</v>
      </c>
      <c r="H26" s="235"/>
      <c r="I26" s="341"/>
      <c r="J26" s="343">
        <f t="shared" si="7"/>
        <v>0</v>
      </c>
      <c r="L26" s="70" t="s">
        <v>1</v>
      </c>
      <c r="M26" s="208">
        <v>17</v>
      </c>
      <c r="N26" s="346"/>
      <c r="O26" s="348">
        <f t="shared" si="2"/>
        <v>0</v>
      </c>
      <c r="Q26" s="70" t="s">
        <v>593</v>
      </c>
      <c r="R26" s="208">
        <v>64</v>
      </c>
      <c r="S26" s="346"/>
      <c r="T26" s="347">
        <f t="shared" si="3"/>
        <v>0</v>
      </c>
      <c r="V26" s="69" t="s">
        <v>595</v>
      </c>
      <c r="W26" s="213">
        <v>150</v>
      </c>
      <c r="X26" s="346"/>
      <c r="Y26" s="348">
        <f t="shared" si="4"/>
        <v>0</v>
      </c>
      <c r="AA26" s="76" t="s">
        <v>544</v>
      </c>
      <c r="AB26" s="207">
        <v>60</v>
      </c>
      <c r="AC26" s="346"/>
      <c r="AD26" s="348">
        <f t="shared" si="5"/>
        <v>0</v>
      </c>
      <c r="AE26" s="61"/>
      <c r="AF26" s="239" t="s">
        <v>596</v>
      </c>
      <c r="AG26" s="240"/>
      <c r="AH26" s="349"/>
      <c r="AI26" s="350"/>
      <c r="AJ26" s="29"/>
      <c r="AM26" s="29"/>
    </row>
    <row r="27" spans="2:39" ht="16.5" customHeight="1" x14ac:dyDescent="0.2">
      <c r="B27" s="248" t="s">
        <v>561</v>
      </c>
      <c r="C27" s="249"/>
      <c r="D27" s="249"/>
      <c r="E27" s="249"/>
      <c r="F27" s="250"/>
      <c r="G27" s="234">
        <f>SUM(W11:W23)</f>
        <v>5150</v>
      </c>
      <c r="H27" s="235"/>
      <c r="I27" s="341"/>
      <c r="J27" s="343">
        <f t="shared" si="7"/>
        <v>0</v>
      </c>
      <c r="L27" s="70" t="s">
        <v>606</v>
      </c>
      <c r="M27" s="208">
        <v>16</v>
      </c>
      <c r="N27" s="346"/>
      <c r="O27" s="348">
        <f t="shared" si="2"/>
        <v>0</v>
      </c>
      <c r="Q27" s="267" t="s">
        <v>598</v>
      </c>
      <c r="R27" s="268"/>
      <c r="S27" s="349"/>
      <c r="T27" s="350"/>
      <c r="V27" s="69" t="s">
        <v>599</v>
      </c>
      <c r="W27" s="213">
        <v>129</v>
      </c>
      <c r="X27" s="346"/>
      <c r="Y27" s="348">
        <f t="shared" si="4"/>
        <v>0</v>
      </c>
      <c r="AA27" s="76" t="s">
        <v>454</v>
      </c>
      <c r="AB27" s="207">
        <v>134</v>
      </c>
      <c r="AC27" s="346"/>
      <c r="AD27" s="348">
        <f t="shared" si="5"/>
        <v>0</v>
      </c>
      <c r="AE27" s="29"/>
      <c r="AF27" s="66" t="s">
        <v>600</v>
      </c>
      <c r="AG27" s="215">
        <v>549</v>
      </c>
      <c r="AH27" s="361"/>
      <c r="AI27" s="348">
        <f t="shared" si="6"/>
        <v>0</v>
      </c>
      <c r="AJ27" s="29"/>
      <c r="AM27" s="29"/>
    </row>
    <row r="28" spans="2:39" ht="16.5" customHeight="1" x14ac:dyDescent="0.2">
      <c r="B28" s="248" t="s">
        <v>590</v>
      </c>
      <c r="C28" s="249"/>
      <c r="D28" s="249"/>
      <c r="E28" s="249"/>
      <c r="F28" s="250"/>
      <c r="G28" s="234">
        <f>SUM(W25:W34)</f>
        <v>1545</v>
      </c>
      <c r="H28" s="235"/>
      <c r="I28" s="341"/>
      <c r="J28" s="343">
        <f t="shared" si="7"/>
        <v>0</v>
      </c>
      <c r="L28" s="70" t="s">
        <v>608</v>
      </c>
      <c r="M28" s="208">
        <v>73</v>
      </c>
      <c r="N28" s="346"/>
      <c r="O28" s="348">
        <f t="shared" si="2"/>
        <v>0</v>
      </c>
      <c r="Q28" s="70" t="s">
        <v>603</v>
      </c>
      <c r="R28" s="208">
        <v>431</v>
      </c>
      <c r="S28" s="346"/>
      <c r="T28" s="347">
        <f>IF(S28="",0,IF(S28="●",R28,0))</f>
        <v>0</v>
      </c>
      <c r="V28" s="69" t="s">
        <v>747</v>
      </c>
      <c r="W28" s="213">
        <v>90</v>
      </c>
      <c r="X28" s="346"/>
      <c r="Y28" s="348">
        <f t="shared" si="4"/>
        <v>0</v>
      </c>
      <c r="AA28" s="76" t="s">
        <v>455</v>
      </c>
      <c r="AB28" s="207">
        <v>135</v>
      </c>
      <c r="AC28" s="346"/>
      <c r="AD28" s="348">
        <f t="shared" si="5"/>
        <v>0</v>
      </c>
      <c r="AE28" s="29"/>
      <c r="AF28" s="66" t="s">
        <v>602</v>
      </c>
      <c r="AG28" s="215">
        <v>333</v>
      </c>
      <c r="AH28" s="361"/>
      <c r="AI28" s="348">
        <f t="shared" si="6"/>
        <v>0</v>
      </c>
      <c r="AM28" s="29"/>
    </row>
    <row r="29" spans="2:39" ht="16.5" customHeight="1" x14ac:dyDescent="0.2">
      <c r="B29" s="251" t="s">
        <v>684</v>
      </c>
      <c r="C29" s="252"/>
      <c r="D29" s="252"/>
      <c r="E29" s="252"/>
      <c r="F29" s="253"/>
      <c r="G29" s="234">
        <f>SUM(W36:W49)</f>
        <v>1952</v>
      </c>
      <c r="H29" s="235"/>
      <c r="I29" s="341"/>
      <c r="J29" s="343">
        <f t="shared" si="7"/>
        <v>0</v>
      </c>
      <c r="L29" s="70" t="s">
        <v>611</v>
      </c>
      <c r="M29" s="208">
        <v>74</v>
      </c>
      <c r="N29" s="346"/>
      <c r="O29" s="348">
        <f t="shared" si="2"/>
        <v>0</v>
      </c>
      <c r="Q29" s="70" t="s">
        <v>21</v>
      </c>
      <c r="R29" s="208">
        <v>284</v>
      </c>
      <c r="S29" s="346"/>
      <c r="T29" s="347">
        <f t="shared" ref="T29:T53" si="8">IF(S29="",0,IF(S29="●",R29,0))</f>
        <v>0</v>
      </c>
      <c r="V29" s="69" t="s">
        <v>605</v>
      </c>
      <c r="W29" s="213">
        <v>94</v>
      </c>
      <c r="X29" s="346"/>
      <c r="Y29" s="348">
        <f t="shared" si="4"/>
        <v>0</v>
      </c>
      <c r="AA29" s="76" t="s">
        <v>456</v>
      </c>
      <c r="AB29" s="207">
        <v>68</v>
      </c>
      <c r="AC29" s="346"/>
      <c r="AD29" s="348">
        <f t="shared" si="5"/>
        <v>0</v>
      </c>
      <c r="AE29" s="29"/>
      <c r="AF29" s="66" t="s">
        <v>604</v>
      </c>
      <c r="AG29" s="215">
        <v>312</v>
      </c>
      <c r="AH29" s="361"/>
      <c r="AI29" s="348">
        <f t="shared" si="6"/>
        <v>0</v>
      </c>
      <c r="AM29" s="29"/>
    </row>
    <row r="30" spans="2:39" ht="16.5" customHeight="1" x14ac:dyDescent="0.2">
      <c r="B30" s="251" t="s">
        <v>661</v>
      </c>
      <c r="C30" s="252"/>
      <c r="D30" s="252"/>
      <c r="E30" s="252"/>
      <c r="F30" s="253"/>
      <c r="G30" s="234">
        <f>SUM(W51:W54)</f>
        <v>261</v>
      </c>
      <c r="H30" s="235"/>
      <c r="I30" s="341"/>
      <c r="J30" s="343">
        <f t="shared" si="7"/>
        <v>0</v>
      </c>
      <c r="L30" s="70" t="s">
        <v>615</v>
      </c>
      <c r="M30" s="208">
        <v>54</v>
      </c>
      <c r="N30" s="346"/>
      <c r="O30" s="348">
        <f t="shared" si="2"/>
        <v>0</v>
      </c>
      <c r="Q30" s="70" t="s">
        <v>23</v>
      </c>
      <c r="R30" s="208">
        <v>246</v>
      </c>
      <c r="S30" s="346"/>
      <c r="T30" s="347">
        <f t="shared" si="8"/>
        <v>0</v>
      </c>
      <c r="V30" s="93" t="s">
        <v>748</v>
      </c>
      <c r="W30" s="207">
        <v>219</v>
      </c>
      <c r="X30" s="346"/>
      <c r="Y30" s="348">
        <f t="shared" si="4"/>
        <v>0</v>
      </c>
      <c r="AA30" s="76" t="s">
        <v>457</v>
      </c>
      <c r="AB30" s="207">
        <v>72</v>
      </c>
      <c r="AC30" s="346"/>
      <c r="AD30" s="348">
        <f t="shared" si="5"/>
        <v>0</v>
      </c>
      <c r="AE30" s="29"/>
      <c r="AF30" s="66" t="s">
        <v>542</v>
      </c>
      <c r="AG30" s="215">
        <v>233</v>
      </c>
      <c r="AH30" s="361"/>
      <c r="AI30" s="348">
        <f t="shared" si="6"/>
        <v>0</v>
      </c>
      <c r="AM30" s="29"/>
    </row>
    <row r="31" spans="2:39" ht="16.5" customHeight="1" x14ac:dyDescent="0.2">
      <c r="B31" s="248" t="s">
        <v>549</v>
      </c>
      <c r="C31" s="249"/>
      <c r="D31" s="249"/>
      <c r="E31" s="249"/>
      <c r="F31" s="250"/>
      <c r="G31" s="234">
        <f>SUM(AB11:AB34)</f>
        <v>3109</v>
      </c>
      <c r="H31" s="235"/>
      <c r="I31" s="341"/>
      <c r="J31" s="343">
        <f t="shared" si="7"/>
        <v>0</v>
      </c>
      <c r="L31" s="70" t="s">
        <v>619</v>
      </c>
      <c r="M31" s="208">
        <v>34</v>
      </c>
      <c r="N31" s="346"/>
      <c r="O31" s="348">
        <f t="shared" si="2"/>
        <v>0</v>
      </c>
      <c r="Q31" s="70" t="s">
        <v>20</v>
      </c>
      <c r="R31" s="208">
        <v>227</v>
      </c>
      <c r="S31" s="346"/>
      <c r="T31" s="347">
        <f t="shared" si="8"/>
        <v>0</v>
      </c>
      <c r="V31" s="69" t="s">
        <v>607</v>
      </c>
      <c r="W31" s="213">
        <v>184</v>
      </c>
      <c r="X31" s="346"/>
      <c r="Y31" s="348">
        <f t="shared" si="4"/>
        <v>0</v>
      </c>
      <c r="AA31" s="76" t="s">
        <v>458</v>
      </c>
      <c r="AB31" s="207">
        <v>73</v>
      </c>
      <c r="AC31" s="346"/>
      <c r="AD31" s="348">
        <f t="shared" si="5"/>
        <v>0</v>
      </c>
      <c r="AE31" s="29"/>
      <c r="AF31" s="66" t="s">
        <v>541</v>
      </c>
      <c r="AG31" s="215">
        <v>183</v>
      </c>
      <c r="AH31" s="361"/>
      <c r="AI31" s="348">
        <f t="shared" si="6"/>
        <v>0</v>
      </c>
      <c r="AM31" s="29"/>
    </row>
    <row r="32" spans="2:39" ht="16.5" customHeight="1" x14ac:dyDescent="0.2">
      <c r="B32" s="248" t="s">
        <v>550</v>
      </c>
      <c r="C32" s="249"/>
      <c r="D32" s="249"/>
      <c r="E32" s="249"/>
      <c r="F32" s="250"/>
      <c r="G32" s="234">
        <f>SUM(AB36:AB53)</f>
        <v>959</v>
      </c>
      <c r="H32" s="235"/>
      <c r="I32" s="341"/>
      <c r="J32" s="343">
        <f t="shared" si="7"/>
        <v>0</v>
      </c>
      <c r="L32" s="70" t="s">
        <v>13</v>
      </c>
      <c r="M32" s="208">
        <v>33</v>
      </c>
      <c r="N32" s="346"/>
      <c r="O32" s="348">
        <f t="shared" si="2"/>
        <v>0</v>
      </c>
      <c r="Q32" s="70" t="s">
        <v>612</v>
      </c>
      <c r="R32" s="208">
        <v>187</v>
      </c>
      <c r="S32" s="346"/>
      <c r="T32" s="347">
        <f t="shared" si="8"/>
        <v>0</v>
      </c>
      <c r="V32" s="69" t="s">
        <v>609</v>
      </c>
      <c r="W32" s="213">
        <v>125</v>
      </c>
      <c r="X32" s="346"/>
      <c r="Y32" s="348">
        <f t="shared" si="4"/>
        <v>0</v>
      </c>
      <c r="AA32" s="76" t="s">
        <v>459</v>
      </c>
      <c r="AB32" s="207">
        <v>114</v>
      </c>
      <c r="AC32" s="346"/>
      <c r="AD32" s="348">
        <f t="shared" si="5"/>
        <v>0</v>
      </c>
      <c r="AE32" s="29"/>
      <c r="AF32" s="66" t="s">
        <v>610</v>
      </c>
      <c r="AG32" s="215">
        <v>168</v>
      </c>
      <c r="AH32" s="361"/>
      <c r="AI32" s="348">
        <f t="shared" si="6"/>
        <v>0</v>
      </c>
      <c r="AM32" s="29"/>
    </row>
    <row r="33" spans="2:39" ht="16.5" customHeight="1" x14ac:dyDescent="0.2">
      <c r="B33" s="277" t="s">
        <v>562</v>
      </c>
      <c r="C33" s="278"/>
      <c r="D33" s="278"/>
      <c r="E33" s="278"/>
      <c r="F33" s="279"/>
      <c r="G33" s="234">
        <f>SUM(AG11:AG25)</f>
        <v>5658</v>
      </c>
      <c r="H33" s="235"/>
      <c r="I33" s="341"/>
      <c r="J33" s="343">
        <f t="shared" si="7"/>
        <v>0</v>
      </c>
      <c r="L33" s="70" t="s">
        <v>14</v>
      </c>
      <c r="M33" s="208">
        <v>35</v>
      </c>
      <c r="N33" s="346"/>
      <c r="O33" s="348">
        <f t="shared" si="2"/>
        <v>0</v>
      </c>
      <c r="Q33" s="70" t="s">
        <v>616</v>
      </c>
      <c r="R33" s="208">
        <v>157</v>
      </c>
      <c r="S33" s="346"/>
      <c r="T33" s="347">
        <f t="shared" si="8"/>
        <v>0</v>
      </c>
      <c r="V33" s="69" t="s">
        <v>613</v>
      </c>
      <c r="W33" s="213">
        <v>125</v>
      </c>
      <c r="X33" s="346"/>
      <c r="Y33" s="348">
        <f t="shared" si="4"/>
        <v>0</v>
      </c>
      <c r="AA33" s="76" t="s">
        <v>460</v>
      </c>
      <c r="AB33" s="207">
        <v>60</v>
      </c>
      <c r="AC33" s="346"/>
      <c r="AD33" s="348">
        <f t="shared" si="5"/>
        <v>0</v>
      </c>
      <c r="AF33" s="66" t="s">
        <v>614</v>
      </c>
      <c r="AG33" s="215">
        <v>98</v>
      </c>
      <c r="AH33" s="361"/>
      <c r="AI33" s="348">
        <f t="shared" si="6"/>
        <v>0</v>
      </c>
      <c r="AM33" s="29"/>
    </row>
    <row r="34" spans="2:39" ht="16.5" customHeight="1" thickBot="1" x14ac:dyDescent="0.25">
      <c r="B34" s="269" t="s">
        <v>596</v>
      </c>
      <c r="C34" s="270"/>
      <c r="D34" s="270"/>
      <c r="E34" s="270"/>
      <c r="F34" s="271"/>
      <c r="G34" s="234">
        <f>SUM(AG27:AG34)</f>
        <v>1968</v>
      </c>
      <c r="H34" s="235"/>
      <c r="I34" s="341"/>
      <c r="J34" s="343">
        <f t="shared" si="7"/>
        <v>0</v>
      </c>
      <c r="L34" s="94" t="s">
        <v>695</v>
      </c>
      <c r="M34" s="209">
        <v>35</v>
      </c>
      <c r="N34" s="346"/>
      <c r="O34" s="348">
        <f t="shared" si="2"/>
        <v>0</v>
      </c>
      <c r="Q34" s="70" t="s">
        <v>620</v>
      </c>
      <c r="R34" s="208">
        <v>101</v>
      </c>
      <c r="S34" s="346"/>
      <c r="T34" s="347">
        <f t="shared" si="8"/>
        <v>0</v>
      </c>
      <c r="V34" s="69" t="s">
        <v>617</v>
      </c>
      <c r="W34" s="213">
        <v>140</v>
      </c>
      <c r="X34" s="346"/>
      <c r="Y34" s="348">
        <f t="shared" si="4"/>
        <v>0</v>
      </c>
      <c r="AA34" s="76" t="s">
        <v>461</v>
      </c>
      <c r="AB34" s="207">
        <v>50</v>
      </c>
      <c r="AC34" s="346"/>
      <c r="AD34" s="348">
        <f t="shared" si="5"/>
        <v>0</v>
      </c>
      <c r="AE34" s="61"/>
      <c r="AF34" s="66" t="s">
        <v>618</v>
      </c>
      <c r="AG34" s="215">
        <v>92</v>
      </c>
      <c r="AH34" s="361"/>
      <c r="AI34" s="348">
        <f t="shared" si="6"/>
        <v>0</v>
      </c>
      <c r="AM34" s="29"/>
    </row>
    <row r="35" spans="2:39" ht="16.5" customHeight="1" thickBot="1" x14ac:dyDescent="0.25">
      <c r="B35" s="274" t="s">
        <v>622</v>
      </c>
      <c r="C35" s="275"/>
      <c r="D35" s="275"/>
      <c r="E35" s="275"/>
      <c r="F35" s="276"/>
      <c r="G35" s="272">
        <f>SUM(AG36:AG43)</f>
        <v>2159</v>
      </c>
      <c r="H35" s="273"/>
      <c r="I35" s="341"/>
      <c r="J35" s="343">
        <f t="shared" si="7"/>
        <v>0</v>
      </c>
      <c r="L35" s="267" t="s">
        <v>629</v>
      </c>
      <c r="M35" s="268"/>
      <c r="N35" s="349"/>
      <c r="O35" s="350"/>
      <c r="Q35" s="70" t="s">
        <v>623</v>
      </c>
      <c r="R35" s="208">
        <v>93</v>
      </c>
      <c r="S35" s="346"/>
      <c r="T35" s="347">
        <f t="shared" si="8"/>
        <v>0</v>
      </c>
      <c r="V35" s="254" t="s">
        <v>621</v>
      </c>
      <c r="W35" s="255"/>
      <c r="X35" s="349"/>
      <c r="Y35" s="350"/>
      <c r="AA35" s="241" t="s">
        <v>690</v>
      </c>
      <c r="AB35" s="242"/>
      <c r="AC35" s="349"/>
      <c r="AD35" s="350"/>
      <c r="AE35" s="61"/>
      <c r="AF35" s="239" t="s">
        <v>622</v>
      </c>
      <c r="AG35" s="240"/>
      <c r="AH35" s="349"/>
      <c r="AI35" s="350"/>
      <c r="AM35" s="29"/>
    </row>
    <row r="36" spans="2:39" ht="16.5" customHeight="1" thickBot="1" x14ac:dyDescent="0.25">
      <c r="B36" s="243" t="s">
        <v>152</v>
      </c>
      <c r="C36" s="244"/>
      <c r="D36" s="244"/>
      <c r="E36" s="244"/>
      <c r="F36" s="245"/>
      <c r="G36" s="246">
        <f>SUM(G19:H35)</f>
        <v>33261</v>
      </c>
      <c r="H36" s="247"/>
      <c r="I36" s="344" t="s">
        <v>781</v>
      </c>
      <c r="J36" s="345">
        <f>SUM(J19:J35)</f>
        <v>0</v>
      </c>
      <c r="L36" s="220" t="s">
        <v>752</v>
      </c>
      <c r="M36" s="211">
        <v>420</v>
      </c>
      <c r="N36" s="346"/>
      <c r="O36" s="348">
        <f t="shared" si="2"/>
        <v>0</v>
      </c>
      <c r="Q36" s="70" t="s">
        <v>626</v>
      </c>
      <c r="R36" s="208">
        <v>78</v>
      </c>
      <c r="S36" s="346"/>
      <c r="T36" s="347">
        <f t="shared" si="8"/>
        <v>0</v>
      </c>
      <c r="V36" s="69" t="s">
        <v>624</v>
      </c>
      <c r="W36" s="213">
        <v>112</v>
      </c>
      <c r="X36" s="346"/>
      <c r="Y36" s="348">
        <f t="shared" ref="Y36:Y49" si="9">IF(X36="",0,IF(X36="●",W36,0))</f>
        <v>0</v>
      </c>
      <c r="AA36" s="91" t="s">
        <v>739</v>
      </c>
      <c r="AB36" s="228">
        <v>190</v>
      </c>
      <c r="AC36" s="346"/>
      <c r="AD36" s="348">
        <f t="shared" si="5"/>
        <v>0</v>
      </c>
      <c r="AE36" s="61"/>
      <c r="AF36" s="66" t="s">
        <v>625</v>
      </c>
      <c r="AG36" s="215">
        <v>497</v>
      </c>
      <c r="AH36" s="361"/>
      <c r="AI36" s="348">
        <f t="shared" ref="AI36:AI43" si="10">IF(AH36="",0,IF(AH36="●",AG36,0))</f>
        <v>0</v>
      </c>
      <c r="AM36" s="29"/>
    </row>
    <row r="37" spans="2:39" ht="16.5" customHeight="1" thickBot="1" x14ac:dyDescent="0.25">
      <c r="L37" s="70" t="s">
        <v>632</v>
      </c>
      <c r="M37" s="208">
        <v>136</v>
      </c>
      <c r="N37" s="346"/>
      <c r="O37" s="348">
        <f t="shared" si="2"/>
        <v>0</v>
      </c>
      <c r="Q37" s="71" t="s">
        <v>22</v>
      </c>
      <c r="R37" s="210">
        <v>73</v>
      </c>
      <c r="S37" s="346"/>
      <c r="T37" s="347">
        <f t="shared" si="8"/>
        <v>0</v>
      </c>
      <c r="V37" s="69" t="s">
        <v>627</v>
      </c>
      <c r="W37" s="213">
        <v>108</v>
      </c>
      <c r="X37" s="346"/>
      <c r="Y37" s="348">
        <f t="shared" si="9"/>
        <v>0</v>
      </c>
      <c r="AA37" s="91" t="s">
        <v>740</v>
      </c>
      <c r="AB37" s="229">
        <v>109</v>
      </c>
      <c r="AC37" s="346"/>
      <c r="AD37" s="348">
        <f t="shared" si="5"/>
        <v>0</v>
      </c>
      <c r="AE37" s="61"/>
      <c r="AF37" s="67" t="s">
        <v>628</v>
      </c>
      <c r="AG37" s="215">
        <v>499</v>
      </c>
      <c r="AH37" s="361"/>
      <c r="AI37" s="348">
        <f t="shared" si="10"/>
        <v>0</v>
      </c>
      <c r="AM37" s="29"/>
    </row>
    <row r="38" spans="2:39" ht="16.5" customHeight="1" x14ac:dyDescent="0.2">
      <c r="L38" s="70" t="s">
        <v>636</v>
      </c>
      <c r="M38" s="208">
        <v>92</v>
      </c>
      <c r="N38" s="346"/>
      <c r="O38" s="348">
        <f t="shared" si="2"/>
        <v>0</v>
      </c>
      <c r="Q38" s="267" t="s">
        <v>633</v>
      </c>
      <c r="R38" s="268"/>
      <c r="S38" s="349"/>
      <c r="T38" s="350"/>
      <c r="V38" s="69" t="s">
        <v>630</v>
      </c>
      <c r="W38" s="213">
        <v>95</v>
      </c>
      <c r="X38" s="346"/>
      <c r="Y38" s="348">
        <f t="shared" si="9"/>
        <v>0</v>
      </c>
      <c r="AA38" s="91" t="s">
        <v>741</v>
      </c>
      <c r="AB38" s="229">
        <v>116</v>
      </c>
      <c r="AC38" s="346"/>
      <c r="AD38" s="348">
        <f t="shared" si="5"/>
        <v>0</v>
      </c>
      <c r="AE38" s="61"/>
      <c r="AF38" s="67" t="s">
        <v>631</v>
      </c>
      <c r="AG38" s="215">
        <v>286</v>
      </c>
      <c r="AH38" s="361"/>
      <c r="AI38" s="348">
        <f t="shared" si="10"/>
        <v>0</v>
      </c>
      <c r="AM38" s="29"/>
    </row>
    <row r="39" spans="2:39" ht="16.5" customHeight="1" x14ac:dyDescent="0.2">
      <c r="L39" s="70" t="s">
        <v>640</v>
      </c>
      <c r="M39" s="208">
        <v>76</v>
      </c>
      <c r="N39" s="346"/>
      <c r="O39" s="348">
        <f t="shared" si="2"/>
        <v>0</v>
      </c>
      <c r="Q39" s="70" t="s">
        <v>637</v>
      </c>
      <c r="R39" s="209">
        <v>246</v>
      </c>
      <c r="S39" s="346"/>
      <c r="T39" s="348">
        <f t="shared" si="8"/>
        <v>0</v>
      </c>
      <c r="V39" s="69" t="s">
        <v>634</v>
      </c>
      <c r="W39" s="213">
        <v>119</v>
      </c>
      <c r="X39" s="346"/>
      <c r="Y39" s="348">
        <f t="shared" si="9"/>
        <v>0</v>
      </c>
      <c r="AA39" s="95" t="s">
        <v>462</v>
      </c>
      <c r="AB39" s="207">
        <v>105</v>
      </c>
      <c r="AC39" s="346"/>
      <c r="AD39" s="348">
        <f t="shared" si="5"/>
        <v>0</v>
      </c>
      <c r="AE39" s="60"/>
      <c r="AF39" s="67" t="s">
        <v>635</v>
      </c>
      <c r="AG39" s="216">
        <v>247</v>
      </c>
      <c r="AH39" s="361"/>
      <c r="AI39" s="348">
        <f t="shared" si="10"/>
        <v>0</v>
      </c>
      <c r="AM39" s="29"/>
    </row>
    <row r="40" spans="2:39" ht="16.5" customHeight="1" x14ac:dyDescent="0.2">
      <c r="L40" s="70" t="s">
        <v>644</v>
      </c>
      <c r="M40" s="208">
        <v>53</v>
      </c>
      <c r="N40" s="346"/>
      <c r="O40" s="348">
        <f t="shared" si="2"/>
        <v>0</v>
      </c>
      <c r="Q40" s="70" t="s">
        <v>641</v>
      </c>
      <c r="R40" s="209">
        <v>94</v>
      </c>
      <c r="S40" s="346"/>
      <c r="T40" s="348">
        <f t="shared" si="8"/>
        <v>0</v>
      </c>
      <c r="V40" s="69" t="s">
        <v>638</v>
      </c>
      <c r="W40" s="213">
        <v>119</v>
      </c>
      <c r="X40" s="346"/>
      <c r="Y40" s="348">
        <f t="shared" si="9"/>
        <v>0</v>
      </c>
      <c r="AA40" s="76" t="s">
        <v>463</v>
      </c>
      <c r="AB40" s="207">
        <v>84</v>
      </c>
      <c r="AC40" s="346"/>
      <c r="AD40" s="348">
        <f t="shared" si="5"/>
        <v>0</v>
      </c>
      <c r="AF40" s="67" t="s">
        <v>717</v>
      </c>
      <c r="AG40" s="216">
        <v>218</v>
      </c>
      <c r="AH40" s="361"/>
      <c r="AI40" s="348">
        <f t="shared" si="10"/>
        <v>0</v>
      </c>
      <c r="AM40" s="29"/>
    </row>
    <row r="41" spans="2:39" ht="16.5" customHeight="1" x14ac:dyDescent="0.2">
      <c r="L41" s="70" t="s">
        <v>17</v>
      </c>
      <c r="M41" s="208">
        <v>165</v>
      </c>
      <c r="N41" s="346"/>
      <c r="O41" s="348">
        <f t="shared" si="2"/>
        <v>0</v>
      </c>
      <c r="Q41" s="70" t="s">
        <v>645</v>
      </c>
      <c r="R41" s="209">
        <v>61</v>
      </c>
      <c r="S41" s="346"/>
      <c r="T41" s="348">
        <f t="shared" si="8"/>
        <v>0</v>
      </c>
      <c r="V41" s="69" t="s">
        <v>642</v>
      </c>
      <c r="W41" s="213">
        <v>117</v>
      </c>
      <c r="X41" s="346"/>
      <c r="Y41" s="348">
        <f t="shared" si="9"/>
        <v>0</v>
      </c>
      <c r="AA41" s="76" t="s">
        <v>464</v>
      </c>
      <c r="AB41" s="207">
        <v>41</v>
      </c>
      <c r="AC41" s="346"/>
      <c r="AD41" s="348">
        <f t="shared" si="5"/>
        <v>0</v>
      </c>
      <c r="AF41" s="67" t="s">
        <v>639</v>
      </c>
      <c r="AG41" s="215">
        <v>153</v>
      </c>
      <c r="AH41" s="361"/>
      <c r="AI41" s="348">
        <f t="shared" si="10"/>
        <v>0</v>
      </c>
      <c r="AM41" s="29"/>
    </row>
    <row r="42" spans="2:39" ht="16.5" customHeight="1" x14ac:dyDescent="0.2">
      <c r="L42" s="70" t="s">
        <v>19</v>
      </c>
      <c r="M42" s="208">
        <v>127</v>
      </c>
      <c r="N42" s="346"/>
      <c r="O42" s="348">
        <f t="shared" si="2"/>
        <v>0</v>
      </c>
      <c r="Q42" s="70" t="s">
        <v>648</v>
      </c>
      <c r="R42" s="209">
        <v>326</v>
      </c>
      <c r="S42" s="346"/>
      <c r="T42" s="348">
        <f t="shared" si="8"/>
        <v>0</v>
      </c>
      <c r="V42" s="69" t="s">
        <v>646</v>
      </c>
      <c r="W42" s="213">
        <v>116</v>
      </c>
      <c r="X42" s="346"/>
      <c r="Y42" s="348">
        <f t="shared" si="9"/>
        <v>0</v>
      </c>
      <c r="AA42" s="76" t="s">
        <v>465</v>
      </c>
      <c r="AB42" s="207">
        <v>26</v>
      </c>
      <c r="AC42" s="346"/>
      <c r="AD42" s="348">
        <f t="shared" si="5"/>
        <v>0</v>
      </c>
      <c r="AF42" s="67" t="s">
        <v>643</v>
      </c>
      <c r="AG42" s="215">
        <v>62</v>
      </c>
      <c r="AH42" s="361"/>
      <c r="AI42" s="348">
        <f t="shared" si="10"/>
        <v>0</v>
      </c>
      <c r="AM42" s="29"/>
    </row>
    <row r="43" spans="2:39" ht="16.5" customHeight="1" thickBot="1" x14ac:dyDescent="0.25">
      <c r="L43" s="70" t="s">
        <v>18</v>
      </c>
      <c r="M43" s="208">
        <v>77</v>
      </c>
      <c r="N43" s="346"/>
      <c r="O43" s="348">
        <f t="shared" si="2"/>
        <v>0</v>
      </c>
      <c r="Q43" s="70" t="s">
        <v>650</v>
      </c>
      <c r="R43" s="209">
        <v>258</v>
      </c>
      <c r="S43" s="346"/>
      <c r="T43" s="348">
        <f t="shared" si="8"/>
        <v>0</v>
      </c>
      <c r="V43" s="69" t="s">
        <v>649</v>
      </c>
      <c r="W43" s="213">
        <v>108</v>
      </c>
      <c r="X43" s="346"/>
      <c r="Y43" s="348">
        <f t="shared" si="9"/>
        <v>0</v>
      </c>
      <c r="AA43" s="76" t="s">
        <v>466</v>
      </c>
      <c r="AB43" s="207">
        <v>19</v>
      </c>
      <c r="AC43" s="346"/>
      <c r="AD43" s="348">
        <f t="shared" si="5"/>
        <v>0</v>
      </c>
      <c r="AF43" s="68" t="s">
        <v>647</v>
      </c>
      <c r="AG43" s="217">
        <v>197</v>
      </c>
      <c r="AH43" s="361"/>
      <c r="AI43" s="348">
        <f t="shared" si="10"/>
        <v>0</v>
      </c>
      <c r="AM43" s="29"/>
    </row>
    <row r="44" spans="2:39" ht="16.5" customHeight="1" x14ac:dyDescent="0.2">
      <c r="L44" s="70" t="s">
        <v>742</v>
      </c>
      <c r="M44" s="209">
        <v>62</v>
      </c>
      <c r="N44" s="346"/>
      <c r="O44" s="348">
        <f t="shared" si="2"/>
        <v>0</v>
      </c>
      <c r="Q44" s="70" t="s">
        <v>652</v>
      </c>
      <c r="R44" s="209">
        <v>106</v>
      </c>
      <c r="S44" s="346"/>
      <c r="T44" s="348">
        <f t="shared" si="8"/>
        <v>0</v>
      </c>
      <c r="V44" s="69" t="s">
        <v>651</v>
      </c>
      <c r="W44" s="213">
        <v>189</v>
      </c>
      <c r="X44" s="346"/>
      <c r="Y44" s="348">
        <f t="shared" si="9"/>
        <v>0</v>
      </c>
      <c r="AA44" s="76" t="s">
        <v>467</v>
      </c>
      <c r="AB44" s="207">
        <v>12</v>
      </c>
      <c r="AC44" s="346"/>
      <c r="AD44" s="348">
        <f t="shared" si="5"/>
        <v>0</v>
      </c>
      <c r="AF44" s="78"/>
      <c r="AG44" s="79"/>
      <c r="AH44" s="27"/>
      <c r="AI44" s="27"/>
    </row>
    <row r="45" spans="2:39" ht="16.5" customHeight="1" x14ac:dyDescent="0.2">
      <c r="L45" s="70" t="s">
        <v>659</v>
      </c>
      <c r="M45" s="208">
        <v>33</v>
      </c>
      <c r="N45" s="346"/>
      <c r="O45" s="348">
        <f t="shared" si="2"/>
        <v>0</v>
      </c>
      <c r="Q45" s="70" t="s">
        <v>654</v>
      </c>
      <c r="R45" s="209">
        <v>106</v>
      </c>
      <c r="S45" s="346"/>
      <c r="T45" s="348">
        <f t="shared" si="8"/>
        <v>0</v>
      </c>
      <c r="V45" s="69" t="s">
        <v>653</v>
      </c>
      <c r="W45" s="213">
        <v>337</v>
      </c>
      <c r="X45" s="346"/>
      <c r="Y45" s="348">
        <f t="shared" si="9"/>
        <v>0</v>
      </c>
      <c r="AA45" s="76" t="s">
        <v>468</v>
      </c>
      <c r="AB45" s="207">
        <v>9</v>
      </c>
      <c r="AC45" s="346"/>
      <c r="AD45" s="348">
        <f t="shared" si="5"/>
        <v>0</v>
      </c>
      <c r="AH45" s="27"/>
      <c r="AI45" s="27"/>
    </row>
    <row r="46" spans="2:39" ht="16.5" customHeight="1" x14ac:dyDescent="0.2">
      <c r="L46" s="70" t="s">
        <v>662</v>
      </c>
      <c r="M46" s="208">
        <v>28</v>
      </c>
      <c r="N46" s="346"/>
      <c r="O46" s="348">
        <f t="shared" si="2"/>
        <v>0</v>
      </c>
      <c r="Q46" s="70" t="s">
        <v>657</v>
      </c>
      <c r="R46" s="209">
        <v>100</v>
      </c>
      <c r="S46" s="346"/>
      <c r="T46" s="348">
        <f t="shared" si="8"/>
        <v>0</v>
      </c>
      <c r="V46" s="93" t="s">
        <v>749</v>
      </c>
      <c r="W46" s="207">
        <v>169</v>
      </c>
      <c r="X46" s="346"/>
      <c r="Y46" s="348">
        <f t="shared" si="9"/>
        <v>0</v>
      </c>
      <c r="AA46" s="76" t="s">
        <v>469</v>
      </c>
      <c r="AB46" s="207">
        <v>15</v>
      </c>
      <c r="AC46" s="346"/>
      <c r="AD46" s="348">
        <f t="shared" si="5"/>
        <v>0</v>
      </c>
      <c r="AH46" s="27"/>
      <c r="AI46" s="27"/>
    </row>
    <row r="47" spans="2:39" ht="16.5" customHeight="1" thickBot="1" x14ac:dyDescent="0.25">
      <c r="L47" s="71" t="s">
        <v>665</v>
      </c>
      <c r="M47" s="210">
        <v>25</v>
      </c>
      <c r="N47" s="346"/>
      <c r="O47" s="348">
        <f t="shared" si="2"/>
        <v>0</v>
      </c>
      <c r="Q47" s="70" t="s">
        <v>660</v>
      </c>
      <c r="R47" s="209">
        <v>67</v>
      </c>
      <c r="S47" s="346"/>
      <c r="T47" s="348">
        <f t="shared" si="8"/>
        <v>0</v>
      </c>
      <c r="V47" s="93" t="s">
        <v>750</v>
      </c>
      <c r="W47" s="207">
        <v>201</v>
      </c>
      <c r="X47" s="346"/>
      <c r="Y47" s="348">
        <f t="shared" si="9"/>
        <v>0</v>
      </c>
      <c r="AA47" s="76" t="s">
        <v>470</v>
      </c>
      <c r="AB47" s="207">
        <v>77</v>
      </c>
      <c r="AC47" s="346"/>
      <c r="AD47" s="348">
        <f t="shared" si="5"/>
        <v>0</v>
      </c>
      <c r="AH47" s="27"/>
      <c r="AI47" s="27"/>
    </row>
    <row r="48" spans="2:39" ht="16.5" customHeight="1" x14ac:dyDescent="0.2">
      <c r="L48" s="267" t="s">
        <v>743</v>
      </c>
      <c r="M48" s="268"/>
      <c r="N48" s="349"/>
      <c r="O48" s="350"/>
      <c r="Q48" s="70" t="s">
        <v>663</v>
      </c>
      <c r="R48" s="209">
        <v>59</v>
      </c>
      <c r="S48" s="346"/>
      <c r="T48" s="348">
        <f t="shared" si="8"/>
        <v>0</v>
      </c>
      <c r="V48" s="69" t="s">
        <v>655</v>
      </c>
      <c r="W48" s="213">
        <v>98</v>
      </c>
      <c r="X48" s="346"/>
      <c r="Y48" s="348">
        <f t="shared" si="9"/>
        <v>0</v>
      </c>
      <c r="AA48" s="76" t="s">
        <v>471</v>
      </c>
      <c r="AB48" s="207">
        <v>45</v>
      </c>
      <c r="AC48" s="346"/>
      <c r="AD48" s="348">
        <f t="shared" si="5"/>
        <v>0</v>
      </c>
      <c r="AG48" s="81"/>
      <c r="AH48" s="27"/>
      <c r="AI48" s="27"/>
    </row>
    <row r="49" spans="2:39" ht="16.5" customHeight="1" thickBot="1" x14ac:dyDescent="0.25">
      <c r="L49" s="96" t="s">
        <v>753</v>
      </c>
      <c r="M49" s="211">
        <v>163</v>
      </c>
      <c r="N49" s="346"/>
      <c r="O49" s="348">
        <f t="shared" si="2"/>
        <v>0</v>
      </c>
      <c r="Q49" s="70" t="s">
        <v>666</v>
      </c>
      <c r="R49" s="209">
        <v>45</v>
      </c>
      <c r="S49" s="346"/>
      <c r="T49" s="348">
        <f t="shared" si="8"/>
        <v>0</v>
      </c>
      <c r="V49" s="69" t="s">
        <v>658</v>
      </c>
      <c r="W49" s="213">
        <v>64</v>
      </c>
      <c r="X49" s="346"/>
      <c r="Y49" s="348">
        <f t="shared" si="9"/>
        <v>0</v>
      </c>
      <c r="AA49" s="76" t="s">
        <v>472</v>
      </c>
      <c r="AB49" s="207">
        <v>33</v>
      </c>
      <c r="AC49" s="346"/>
      <c r="AD49" s="348">
        <f t="shared" si="5"/>
        <v>0</v>
      </c>
      <c r="AG49" s="81"/>
      <c r="AH49" s="27"/>
      <c r="AI49" s="27"/>
    </row>
    <row r="50" spans="2:39" ht="16.5" customHeight="1" x14ac:dyDescent="0.2">
      <c r="L50" s="96" t="s">
        <v>744</v>
      </c>
      <c r="M50" s="211">
        <v>84</v>
      </c>
      <c r="N50" s="346"/>
      <c r="O50" s="348">
        <f t="shared" si="2"/>
        <v>0</v>
      </c>
      <c r="Q50" s="70" t="s">
        <v>668</v>
      </c>
      <c r="R50" s="209">
        <v>25</v>
      </c>
      <c r="S50" s="346"/>
      <c r="T50" s="348">
        <f t="shared" si="8"/>
        <v>0</v>
      </c>
      <c r="V50" s="254" t="s">
        <v>661</v>
      </c>
      <c r="W50" s="255"/>
      <c r="X50" s="349"/>
      <c r="Y50" s="350"/>
      <c r="AA50" s="76" t="s">
        <v>473</v>
      </c>
      <c r="AB50" s="207">
        <v>26</v>
      </c>
      <c r="AC50" s="346"/>
      <c r="AD50" s="348">
        <f t="shared" si="5"/>
        <v>0</v>
      </c>
      <c r="AE50" s="29"/>
      <c r="AG50" s="81"/>
      <c r="AH50" s="27"/>
      <c r="AI50" s="27"/>
    </row>
    <row r="51" spans="2:39" ht="16.5" customHeight="1" x14ac:dyDescent="0.2">
      <c r="L51" s="70" t="s">
        <v>578</v>
      </c>
      <c r="M51" s="209">
        <v>69</v>
      </c>
      <c r="N51" s="346"/>
      <c r="O51" s="348">
        <f t="shared" si="2"/>
        <v>0</v>
      </c>
      <c r="Q51" s="70" t="s">
        <v>671</v>
      </c>
      <c r="R51" s="209">
        <v>98</v>
      </c>
      <c r="S51" s="346"/>
      <c r="T51" s="348">
        <f t="shared" si="8"/>
        <v>0</v>
      </c>
      <c r="V51" s="69" t="s">
        <v>664</v>
      </c>
      <c r="W51" s="213">
        <v>94</v>
      </c>
      <c r="X51" s="346"/>
      <c r="Y51" s="348">
        <f>IF(X51="",0,IF(X51="●",W51,0))</f>
        <v>0</v>
      </c>
      <c r="AA51" s="76" t="s">
        <v>474</v>
      </c>
      <c r="AB51" s="207">
        <v>18</v>
      </c>
      <c r="AC51" s="346"/>
      <c r="AD51" s="348">
        <f t="shared" si="5"/>
        <v>0</v>
      </c>
      <c r="AG51" s="81"/>
      <c r="AH51" s="27"/>
      <c r="AI51" s="27"/>
    </row>
    <row r="52" spans="2:39" ht="16.5" customHeight="1" x14ac:dyDescent="0.2">
      <c r="L52" s="70" t="s">
        <v>581</v>
      </c>
      <c r="M52" s="209">
        <v>85</v>
      </c>
      <c r="N52" s="346"/>
      <c r="O52" s="348">
        <f t="shared" si="2"/>
        <v>0</v>
      </c>
      <c r="Q52" s="70" t="s">
        <v>676</v>
      </c>
      <c r="R52" s="209">
        <v>46</v>
      </c>
      <c r="S52" s="346"/>
      <c r="T52" s="348">
        <f t="shared" si="8"/>
        <v>0</v>
      </c>
      <c r="V52" s="69" t="s">
        <v>667</v>
      </c>
      <c r="W52" s="213">
        <v>92</v>
      </c>
      <c r="X52" s="346"/>
      <c r="Y52" s="348">
        <f>IF(X52="",0,IF(X52="●",W52,0))</f>
        <v>0</v>
      </c>
      <c r="AA52" s="76" t="s">
        <v>475</v>
      </c>
      <c r="AB52" s="207">
        <v>15</v>
      </c>
      <c r="AC52" s="346"/>
      <c r="AD52" s="348">
        <f t="shared" si="5"/>
        <v>0</v>
      </c>
      <c r="AG52" s="81"/>
      <c r="AH52" s="27"/>
      <c r="AI52" s="27"/>
    </row>
    <row r="53" spans="2:39" ht="16.5" customHeight="1" thickBot="1" x14ac:dyDescent="0.25">
      <c r="L53" s="70" t="s">
        <v>583</v>
      </c>
      <c r="M53" s="209">
        <v>34</v>
      </c>
      <c r="N53" s="346"/>
      <c r="O53" s="348">
        <f t="shared" si="2"/>
        <v>0</v>
      </c>
      <c r="Q53" s="72" t="s">
        <v>656</v>
      </c>
      <c r="R53" s="212">
        <v>46</v>
      </c>
      <c r="S53" s="346"/>
      <c r="T53" s="348">
        <f t="shared" si="8"/>
        <v>0</v>
      </c>
      <c r="V53" s="69" t="s">
        <v>669</v>
      </c>
      <c r="W53" s="213">
        <v>15</v>
      </c>
      <c r="X53" s="346"/>
      <c r="Y53" s="348">
        <f>IF(X53="",0,IF(X53="●",W53,0))</f>
        <v>0</v>
      </c>
      <c r="AA53" s="77" t="s">
        <v>476</v>
      </c>
      <c r="AB53" s="230">
        <v>19</v>
      </c>
      <c r="AC53" s="346"/>
      <c r="AD53" s="348">
        <f t="shared" si="5"/>
        <v>0</v>
      </c>
      <c r="AG53" s="81"/>
      <c r="AH53" s="27"/>
      <c r="AI53" s="27"/>
    </row>
    <row r="54" spans="2:39" ht="16.5" customHeight="1" thickBot="1" x14ac:dyDescent="0.25">
      <c r="L54" s="70" t="s">
        <v>670</v>
      </c>
      <c r="M54" s="209">
        <v>224</v>
      </c>
      <c r="N54" s="346"/>
      <c r="O54" s="348">
        <f t="shared" si="2"/>
        <v>0</v>
      </c>
      <c r="S54" s="27"/>
      <c r="T54" s="27"/>
      <c r="V54" s="80" t="s">
        <v>672</v>
      </c>
      <c r="W54" s="214">
        <v>60</v>
      </c>
      <c r="X54" s="346"/>
      <c r="Y54" s="348">
        <f>IF(X54="",0,IF(X54="●",W54,0))</f>
        <v>0</v>
      </c>
      <c r="AC54" s="28"/>
      <c r="AD54" s="82"/>
      <c r="AF54" s="82"/>
      <c r="AG54" s="82"/>
      <c r="AH54" s="27"/>
      <c r="AI54" s="27"/>
    </row>
    <row r="55" spans="2:39" ht="16.5" customHeight="1" x14ac:dyDescent="0.2">
      <c r="L55" s="70" t="s">
        <v>673</v>
      </c>
      <c r="M55" s="209">
        <v>124</v>
      </c>
      <c r="N55" s="346"/>
      <c r="O55" s="348">
        <f t="shared" si="2"/>
        <v>0</v>
      </c>
      <c r="Q55" s="63"/>
      <c r="S55" s="27"/>
      <c r="T55" s="27"/>
      <c r="X55" s="27"/>
      <c r="Y55" s="27"/>
      <c r="AC55" s="28"/>
      <c r="AD55" s="28"/>
      <c r="AG55" s="82"/>
      <c r="AH55" s="27"/>
      <c r="AI55" s="27"/>
    </row>
    <row r="56" spans="2:39" ht="16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L56" s="70" t="s">
        <v>675</v>
      </c>
      <c r="M56" s="209">
        <v>91</v>
      </c>
      <c r="N56" s="346"/>
      <c r="O56" s="348">
        <f t="shared" si="2"/>
        <v>0</v>
      </c>
      <c r="Q56" s="63"/>
      <c r="S56" s="27"/>
      <c r="T56" s="27"/>
      <c r="X56" s="27"/>
      <c r="Y56" s="27"/>
      <c r="AC56" s="28"/>
      <c r="AD56" s="28"/>
      <c r="AG56" s="61"/>
      <c r="AH56" s="27"/>
      <c r="AI56" s="27"/>
    </row>
    <row r="57" spans="2:39" ht="16.5" customHeight="1" x14ac:dyDescent="0.2">
      <c r="B57" s="27"/>
      <c r="C57" s="27"/>
      <c r="D57" s="27"/>
      <c r="E57" s="27"/>
      <c r="F57" s="27"/>
      <c r="G57" s="27"/>
      <c r="H57" s="27"/>
      <c r="I57" s="27"/>
      <c r="J57" s="27"/>
      <c r="L57" s="70" t="s">
        <v>677</v>
      </c>
      <c r="M57" s="209">
        <v>61</v>
      </c>
      <c r="N57" s="346"/>
      <c r="O57" s="348">
        <f t="shared" si="2"/>
        <v>0</v>
      </c>
      <c r="S57" s="27"/>
      <c r="T57" s="27"/>
      <c r="X57" s="27"/>
      <c r="Y57" s="27"/>
      <c r="AC57" s="28"/>
      <c r="AD57" s="28"/>
      <c r="AG57" s="61"/>
      <c r="AH57" s="27"/>
      <c r="AI57" s="27"/>
    </row>
    <row r="58" spans="2:39" ht="16.5" customHeight="1" x14ac:dyDescent="0.2">
      <c r="B58" s="27"/>
      <c r="C58" s="35"/>
      <c r="D58" s="27"/>
      <c r="E58" s="27"/>
      <c r="F58" s="27"/>
      <c r="G58" s="27"/>
      <c r="H58" s="27"/>
      <c r="I58" s="27"/>
      <c r="J58" s="27"/>
      <c r="L58" s="70" t="s">
        <v>678</v>
      </c>
      <c r="M58" s="209">
        <v>72</v>
      </c>
      <c r="N58" s="346"/>
      <c r="O58" s="348">
        <f t="shared" si="2"/>
        <v>0</v>
      </c>
      <c r="S58" s="27"/>
      <c r="T58" s="27"/>
      <c r="X58" s="27"/>
      <c r="Y58" s="27"/>
      <c r="AC58" s="28"/>
      <c r="AD58" s="28"/>
      <c r="AH58" s="27"/>
      <c r="AI58" s="27"/>
    </row>
    <row r="59" spans="2:39" ht="16.5" customHeight="1" x14ac:dyDescent="0.2">
      <c r="B59" s="27"/>
      <c r="C59" s="35"/>
      <c r="D59" s="27"/>
      <c r="E59" s="27"/>
      <c r="F59" s="27"/>
      <c r="G59" s="27"/>
      <c r="H59" s="27"/>
      <c r="I59" s="27"/>
      <c r="J59" s="27"/>
      <c r="L59" s="70" t="s">
        <v>679</v>
      </c>
      <c r="M59" s="209">
        <v>66</v>
      </c>
      <c r="N59" s="346"/>
      <c r="O59" s="348">
        <f t="shared" si="2"/>
        <v>0</v>
      </c>
      <c r="R59" s="27"/>
      <c r="S59" s="27"/>
      <c r="T59" s="27"/>
      <c r="W59" s="73"/>
      <c r="X59" s="27"/>
      <c r="Y59" s="27"/>
      <c r="AC59" s="28"/>
      <c r="AD59" s="83"/>
      <c r="AF59" s="83"/>
      <c r="AH59" s="27"/>
      <c r="AI59" s="27"/>
    </row>
    <row r="60" spans="2:39" s="27" customFormat="1" ht="17.25" customHeight="1" x14ac:dyDescent="0.2">
      <c r="L60" s="70" t="s">
        <v>680</v>
      </c>
      <c r="M60" s="209">
        <v>195</v>
      </c>
      <c r="N60" s="346"/>
      <c r="O60" s="348">
        <f t="shared" si="2"/>
        <v>0</v>
      </c>
      <c r="P60" s="28"/>
      <c r="Q60" s="97"/>
      <c r="U60" s="28"/>
      <c r="V60" s="28"/>
      <c r="W60" s="28"/>
      <c r="Z60" s="28"/>
      <c r="AA60" s="28"/>
      <c r="AB60" s="28"/>
      <c r="AC60" s="28"/>
      <c r="AD60" s="28"/>
      <c r="AE60" s="28"/>
      <c r="AF60" s="28"/>
      <c r="AG60" s="28"/>
      <c r="AJ60" s="23"/>
      <c r="AM60" s="23"/>
    </row>
    <row r="61" spans="2:39" s="27" customFormat="1" ht="17.25" customHeight="1" x14ac:dyDescent="0.2">
      <c r="L61" s="70" t="s">
        <v>681</v>
      </c>
      <c r="M61" s="209">
        <v>90</v>
      </c>
      <c r="N61" s="346"/>
      <c r="O61" s="348">
        <f t="shared" si="2"/>
        <v>0</v>
      </c>
      <c r="P61" s="28"/>
      <c r="Q61" s="98"/>
      <c r="U61" s="28"/>
      <c r="V61" s="28"/>
      <c r="W61" s="28"/>
      <c r="Z61" s="28"/>
      <c r="AA61" s="28"/>
      <c r="AB61" s="28"/>
      <c r="AC61" s="28"/>
      <c r="AD61" s="28"/>
      <c r="AE61" s="28"/>
      <c r="AF61" s="28"/>
      <c r="AG61" s="28"/>
      <c r="AJ61" s="23"/>
      <c r="AM61" s="23"/>
    </row>
    <row r="62" spans="2:39" s="27" customFormat="1" ht="17.25" customHeight="1" x14ac:dyDescent="0.2">
      <c r="I62" s="2"/>
      <c r="J62" s="2"/>
      <c r="L62" s="70" t="s">
        <v>682</v>
      </c>
      <c r="M62" s="209">
        <v>52</v>
      </c>
      <c r="N62" s="346"/>
      <c r="O62" s="348">
        <f t="shared" si="2"/>
        <v>0</v>
      </c>
      <c r="P62" s="28"/>
      <c r="U62" s="28"/>
      <c r="V62" s="28"/>
      <c r="W62" s="28"/>
      <c r="Z62" s="28"/>
      <c r="AA62" s="28"/>
      <c r="AB62" s="28"/>
      <c r="AC62" s="28"/>
      <c r="AD62" s="28"/>
      <c r="AE62" s="28"/>
      <c r="AF62" s="28"/>
      <c r="AG62" s="28"/>
      <c r="AJ62" s="23"/>
      <c r="AM62" s="23"/>
    </row>
    <row r="63" spans="2:39" s="27" customFormat="1" ht="17.149999999999999" customHeight="1" thickBot="1" x14ac:dyDescent="0.25">
      <c r="I63" s="2"/>
      <c r="J63" s="2"/>
      <c r="L63" s="72" t="s">
        <v>674</v>
      </c>
      <c r="M63" s="212">
        <v>88</v>
      </c>
      <c r="N63" s="346"/>
      <c r="O63" s="348">
        <f t="shared" si="2"/>
        <v>0</v>
      </c>
      <c r="P63" s="23"/>
      <c r="W63" s="23"/>
      <c r="Z63" s="23"/>
      <c r="AC63" s="28"/>
      <c r="AD63" s="28"/>
      <c r="AG63" s="23"/>
      <c r="AJ63" s="23"/>
      <c r="AM63" s="23"/>
    </row>
    <row r="64" spans="2:39" s="27" customFormat="1" ht="21" x14ac:dyDescent="0.2">
      <c r="I64" s="2"/>
      <c r="J64" s="2"/>
      <c r="L64" s="23"/>
      <c r="M64" s="23"/>
      <c r="P64" s="23"/>
      <c r="W64" s="23"/>
      <c r="Z64" s="23"/>
      <c r="AA64" s="224" t="s">
        <v>769</v>
      </c>
      <c r="AB64" s="225"/>
      <c r="AC64" s="354"/>
      <c r="AD64" s="225"/>
      <c r="AE64" s="225"/>
      <c r="AF64" s="185"/>
      <c r="AG64" s="23"/>
      <c r="AJ64" s="23"/>
      <c r="AM64" s="23"/>
    </row>
    <row r="65" spans="2:39" s="27" customFormat="1" ht="21" x14ac:dyDescent="0.2">
      <c r="B65" s="35"/>
      <c r="C65" s="2"/>
      <c r="D65" s="2"/>
      <c r="E65" s="2"/>
      <c r="F65" s="2"/>
      <c r="G65" s="2"/>
      <c r="H65" s="2"/>
      <c r="I65" s="2"/>
      <c r="J65" s="2"/>
      <c r="L65" s="23"/>
      <c r="M65" s="23"/>
      <c r="P65" s="23"/>
      <c r="W65" s="23"/>
      <c r="Z65" s="23"/>
      <c r="AA65" s="25" t="s">
        <v>734</v>
      </c>
      <c r="AB65" s="221"/>
      <c r="AC65" s="23"/>
      <c r="AE65" s="23"/>
      <c r="AF65" s="30"/>
      <c r="AG65" s="23"/>
      <c r="AJ65" s="23"/>
      <c r="AM65" s="23"/>
    </row>
    <row r="66" spans="2:39" s="27" customFormat="1" ht="21" x14ac:dyDescent="0.2">
      <c r="B66" s="35" t="s">
        <v>685</v>
      </c>
      <c r="C66" s="35"/>
      <c r="D66" s="2"/>
      <c r="E66" s="2"/>
      <c r="F66" s="2"/>
      <c r="G66" s="2"/>
      <c r="H66" s="2"/>
      <c r="I66" s="2"/>
      <c r="J66" s="2"/>
      <c r="L66" s="23"/>
      <c r="M66" s="23"/>
      <c r="P66" s="23"/>
      <c r="W66" s="23"/>
      <c r="Z66" s="23"/>
      <c r="AA66" s="25" t="s">
        <v>735</v>
      </c>
      <c r="AB66" s="23"/>
      <c r="AC66" s="23"/>
      <c r="AE66" s="23"/>
      <c r="AF66" s="30"/>
      <c r="AG66" s="23"/>
      <c r="AJ66" s="23"/>
      <c r="AK66" s="2"/>
      <c r="AL66" s="2"/>
      <c r="AM66" s="23"/>
    </row>
    <row r="67" spans="2:39" s="27" customFormat="1" ht="21" x14ac:dyDescent="0.2">
      <c r="B67" s="35"/>
      <c r="C67" s="35"/>
      <c r="D67" s="2"/>
      <c r="E67" s="2"/>
      <c r="F67" s="2"/>
      <c r="G67" s="2"/>
      <c r="H67" s="2"/>
      <c r="I67" s="2"/>
      <c r="J67" s="2"/>
      <c r="L67" s="23"/>
      <c r="M67" s="23"/>
      <c r="P67" s="23"/>
      <c r="S67" s="2"/>
      <c r="T67" s="2"/>
      <c r="W67" s="23"/>
      <c r="Z67" s="23"/>
      <c r="AA67" s="25" t="s">
        <v>554</v>
      </c>
      <c r="AB67" s="222"/>
      <c r="AC67" s="23"/>
      <c r="AE67" s="23"/>
      <c r="AF67" s="30"/>
      <c r="AG67" s="23"/>
      <c r="AJ67" s="23"/>
      <c r="AK67" s="2"/>
      <c r="AL67" s="2"/>
      <c r="AM67" s="23"/>
    </row>
    <row r="68" spans="2:39" s="27" customFormat="1" ht="20.25" customHeight="1" x14ac:dyDescent="0.2">
      <c r="B68" s="35" t="s">
        <v>686</v>
      </c>
      <c r="C68" s="2"/>
      <c r="D68" s="2"/>
      <c r="E68" s="2"/>
      <c r="F68" s="2"/>
      <c r="G68" s="2"/>
      <c r="H68" s="2"/>
      <c r="I68" s="2"/>
      <c r="J68" s="2"/>
      <c r="L68" s="23"/>
      <c r="M68" s="23"/>
      <c r="P68" s="23"/>
      <c r="Q68" s="2"/>
      <c r="R68" s="2"/>
      <c r="S68" s="2"/>
      <c r="T68" s="2"/>
      <c r="W68" s="23"/>
      <c r="Z68" s="23"/>
      <c r="AA68" s="26" t="s">
        <v>555</v>
      </c>
      <c r="AB68" s="23"/>
      <c r="AC68" s="23"/>
      <c r="AE68" s="23"/>
      <c r="AF68" s="30"/>
      <c r="AG68" s="23"/>
      <c r="AJ68" s="23"/>
      <c r="AK68" s="2"/>
      <c r="AL68" s="2"/>
      <c r="AM68" s="23"/>
    </row>
    <row r="69" spans="2:39" ht="16.5" customHeight="1" x14ac:dyDescent="0.2">
      <c r="B69" s="35"/>
      <c r="C69" s="35" t="s">
        <v>687</v>
      </c>
      <c r="L69" s="23"/>
      <c r="M69" s="23"/>
      <c r="Q69" s="2"/>
      <c r="R69" s="2"/>
      <c r="U69" s="2"/>
      <c r="V69" s="27"/>
      <c r="W69" s="23"/>
      <c r="AA69" s="24" t="s">
        <v>556</v>
      </c>
      <c r="AB69" s="23"/>
      <c r="AC69" s="23"/>
      <c r="AD69" s="355"/>
      <c r="AE69" s="23"/>
      <c r="AF69" s="31"/>
      <c r="AG69" s="23"/>
    </row>
    <row r="70" spans="2:39" ht="16.5" customHeight="1" x14ac:dyDescent="0.2">
      <c r="L70" s="23"/>
      <c r="M70" s="23"/>
      <c r="Q70" s="2"/>
      <c r="R70" s="2"/>
      <c r="U70" s="2"/>
      <c r="V70" s="27"/>
      <c r="W70" s="23"/>
      <c r="AA70" s="32"/>
      <c r="AB70" s="29"/>
      <c r="AC70" s="28"/>
      <c r="AD70" s="28"/>
      <c r="AF70" s="16"/>
      <c r="AG70" s="23"/>
    </row>
    <row r="71" spans="2:39" ht="16.5" customHeight="1" x14ac:dyDescent="0.2">
      <c r="L71" s="23"/>
      <c r="M71" s="23"/>
      <c r="Q71" s="2"/>
      <c r="R71" s="2"/>
      <c r="U71" s="2"/>
      <c r="V71" s="27"/>
      <c r="W71" s="23"/>
      <c r="AA71" s="18" t="s">
        <v>751</v>
      </c>
      <c r="AB71" s="223"/>
      <c r="AC71" s="28"/>
      <c r="AD71" s="83"/>
      <c r="AF71" s="33"/>
      <c r="AG71" s="23"/>
    </row>
    <row r="72" spans="2:39" ht="16.5" customHeight="1" x14ac:dyDescent="0.2">
      <c r="L72" s="2"/>
      <c r="M72" s="14"/>
      <c r="Q72" s="2"/>
      <c r="R72" s="2"/>
      <c r="U72" s="2"/>
      <c r="V72" s="2"/>
      <c r="AA72" s="15" t="s">
        <v>557</v>
      </c>
      <c r="AC72" s="28"/>
      <c r="AD72" s="83"/>
      <c r="AF72" s="33"/>
    </row>
    <row r="73" spans="2:39" x14ac:dyDescent="0.2">
      <c r="U73" s="2"/>
      <c r="V73" s="2"/>
      <c r="AA73" s="15" t="s">
        <v>558</v>
      </c>
      <c r="AC73" s="28"/>
      <c r="AD73" s="83"/>
      <c r="AF73" s="33"/>
    </row>
    <row r="74" spans="2:39" ht="13.5" thickBot="1" x14ac:dyDescent="0.25">
      <c r="M74" s="14"/>
      <c r="V74" s="2"/>
      <c r="AA74" s="226" t="s">
        <v>548</v>
      </c>
      <c r="AB74" s="34"/>
      <c r="AC74" s="28"/>
      <c r="AD74" s="356"/>
      <c r="AE74" s="34"/>
      <c r="AF74" s="227"/>
    </row>
    <row r="75" spans="2:39" ht="13.5" thickBot="1" x14ac:dyDescent="0.25">
      <c r="V75" s="2"/>
      <c r="AC75" s="34"/>
      <c r="AD75" s="34"/>
    </row>
    <row r="76" spans="2:39" x14ac:dyDescent="0.2">
      <c r="L76" s="29"/>
      <c r="AC76" s="28"/>
      <c r="AD76" s="28"/>
    </row>
    <row r="77" spans="2:39" x14ac:dyDescent="0.2">
      <c r="AC77" s="28"/>
      <c r="AD77" s="28"/>
    </row>
  </sheetData>
  <mergeCells count="72">
    <mergeCell ref="AH8:AI10"/>
    <mergeCell ref="B19:F19"/>
    <mergeCell ref="G19:H19"/>
    <mergeCell ref="B20:F20"/>
    <mergeCell ref="B22:F22"/>
    <mergeCell ref="G22:H22"/>
    <mergeCell ref="B21:F21"/>
    <mergeCell ref="G21:H21"/>
    <mergeCell ref="G20:H20"/>
    <mergeCell ref="B4:H4"/>
    <mergeCell ref="B13:H13"/>
    <mergeCell ref="B14:H15"/>
    <mergeCell ref="B18:H18"/>
    <mergeCell ref="L4:AG4"/>
    <mergeCell ref="V6:AB7"/>
    <mergeCell ref="AA8:AB8"/>
    <mergeCell ref="AF10:AG10"/>
    <mergeCell ref="L10:M10"/>
    <mergeCell ref="Q18:R18"/>
    <mergeCell ref="Q10:R10"/>
    <mergeCell ref="I16:J18"/>
    <mergeCell ref="N8:O10"/>
    <mergeCell ref="S8:T10"/>
    <mergeCell ref="X8:Y10"/>
    <mergeCell ref="AC8:AD10"/>
    <mergeCell ref="G29:H29"/>
    <mergeCell ref="G34:H34"/>
    <mergeCell ref="B34:F34"/>
    <mergeCell ref="G35:H35"/>
    <mergeCell ref="B35:F35"/>
    <mergeCell ref="B30:F30"/>
    <mergeCell ref="G30:H30"/>
    <mergeCell ref="B33:F33"/>
    <mergeCell ref="G33:H33"/>
    <mergeCell ref="V50:W50"/>
    <mergeCell ref="AA10:AB10"/>
    <mergeCell ref="AF6:AG7"/>
    <mergeCell ref="L8:M8"/>
    <mergeCell ref="Q8:R8"/>
    <mergeCell ref="V8:W8"/>
    <mergeCell ref="AF8:AG8"/>
    <mergeCell ref="L6:R7"/>
    <mergeCell ref="L48:M48"/>
    <mergeCell ref="Q38:R38"/>
    <mergeCell ref="V35:W35"/>
    <mergeCell ref="Q27:R27"/>
    <mergeCell ref="V10:W10"/>
    <mergeCell ref="L19:M19"/>
    <mergeCell ref="L35:M35"/>
    <mergeCell ref="V24:W24"/>
    <mergeCell ref="AF35:AG35"/>
    <mergeCell ref="AF26:AG26"/>
    <mergeCell ref="AA35:AB35"/>
    <mergeCell ref="B36:F36"/>
    <mergeCell ref="G36:H36"/>
    <mergeCell ref="B31:F31"/>
    <mergeCell ref="G31:H31"/>
    <mergeCell ref="B32:F32"/>
    <mergeCell ref="G32:H32"/>
    <mergeCell ref="B29:F29"/>
    <mergeCell ref="B27:F27"/>
    <mergeCell ref="G27:H27"/>
    <mergeCell ref="B26:F26"/>
    <mergeCell ref="G26:H26"/>
    <mergeCell ref="B28:F28"/>
    <mergeCell ref="G28:H28"/>
    <mergeCell ref="B23:F23"/>
    <mergeCell ref="G23:H23"/>
    <mergeCell ref="G24:H24"/>
    <mergeCell ref="B24:F24"/>
    <mergeCell ref="G25:H25"/>
    <mergeCell ref="B25:F25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1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18.7265625" style="2" customWidth="1"/>
    <col min="10" max="10" width="13.26953125" style="2" customWidth="1"/>
    <col min="11" max="11" width="35.7265625" customWidth="1"/>
    <col min="12" max="12" width="4" customWidth="1"/>
    <col min="13" max="13" width="10.08984375" customWidth="1"/>
    <col min="14" max="14" width="14.08984375" customWidth="1"/>
    <col min="15" max="15" width="46.7265625" customWidth="1"/>
    <col min="16" max="16" width="10.08984375" bestFit="1" customWidth="1"/>
    <col min="17" max="17" width="43.36328125" customWidth="1"/>
    <col min="18" max="18" width="13.90625" customWidth="1"/>
    <col min="19" max="19" width="12.26953125" customWidth="1"/>
    <col min="20" max="20" width="20" style="2" customWidth="1"/>
    <col min="21" max="21" width="13.26953125" style="2" customWidth="1"/>
    <col min="22" max="22" width="35.7265625" customWidth="1"/>
    <col min="23" max="23" width="4.7265625" customWidth="1"/>
  </cols>
  <sheetData>
    <row r="2" spans="2:22" ht="19" x14ac:dyDescent="0.2">
      <c r="B2" s="298" t="s">
        <v>53</v>
      </c>
      <c r="C2" s="298"/>
      <c r="D2" s="298"/>
      <c r="E2" s="21"/>
      <c r="I2" s="380" t="s">
        <v>786</v>
      </c>
      <c r="J2" s="381">
        <f>SUM($J$6:$J$95,$U$6:$U$119)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299" t="s">
        <v>689</v>
      </c>
      <c r="C4" s="300"/>
      <c r="D4" s="300"/>
      <c r="E4" s="300"/>
      <c r="F4" s="300"/>
      <c r="G4" s="300"/>
      <c r="H4" s="300"/>
      <c r="I4" s="300"/>
      <c r="J4" s="300"/>
      <c r="K4" s="301"/>
      <c r="M4" s="299" t="s">
        <v>689</v>
      </c>
      <c r="N4" s="300"/>
      <c r="O4" s="300"/>
      <c r="P4" s="300"/>
      <c r="Q4" s="300"/>
      <c r="R4" s="300"/>
      <c r="S4" s="300"/>
      <c r="T4" s="300"/>
      <c r="U4" s="300"/>
      <c r="V4" s="301"/>
    </row>
    <row r="5" spans="2:22" ht="13.5" thickBot="1" x14ac:dyDescent="0.25">
      <c r="B5" s="9" t="s">
        <v>54</v>
      </c>
      <c r="C5" s="10" t="s">
        <v>198</v>
      </c>
      <c r="D5" s="3" t="s">
        <v>38</v>
      </c>
      <c r="E5" s="7" t="s">
        <v>55</v>
      </c>
      <c r="F5" s="8" t="s">
        <v>56</v>
      </c>
      <c r="G5" s="19" t="s">
        <v>161</v>
      </c>
      <c r="H5" s="37" t="s">
        <v>774</v>
      </c>
      <c r="I5" s="362" t="s">
        <v>785</v>
      </c>
      <c r="J5" s="363"/>
      <c r="K5" s="36" t="s">
        <v>775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774</v>
      </c>
      <c r="T5" s="362" t="s">
        <v>785</v>
      </c>
      <c r="U5" s="363"/>
      <c r="V5" s="36" t="s">
        <v>775</v>
      </c>
    </row>
    <row r="6" spans="2:22" ht="13.5" customHeight="1" x14ac:dyDescent="0.2">
      <c r="B6" s="316" t="s">
        <v>39</v>
      </c>
      <c r="C6" s="334" t="s">
        <v>62</v>
      </c>
      <c r="D6" s="123" t="s">
        <v>64</v>
      </c>
      <c r="E6" s="123" t="s">
        <v>63</v>
      </c>
      <c r="F6" s="132" t="s">
        <v>201</v>
      </c>
      <c r="G6" s="188">
        <v>40817</v>
      </c>
      <c r="H6" s="170">
        <v>47</v>
      </c>
      <c r="I6" s="368"/>
      <c r="J6" s="370">
        <f>IF(I6="",0,IF(I6="●",H6,0))</f>
        <v>0</v>
      </c>
      <c r="K6" s="319" t="s">
        <v>776</v>
      </c>
      <c r="M6" s="308" t="s">
        <v>114</v>
      </c>
      <c r="N6" s="88" t="s">
        <v>427</v>
      </c>
      <c r="O6" s="53" t="s">
        <v>428</v>
      </c>
      <c r="P6" s="89" t="s">
        <v>429</v>
      </c>
      <c r="Q6" s="90" t="s">
        <v>430</v>
      </c>
      <c r="R6" s="54" t="s">
        <v>431</v>
      </c>
      <c r="S6" s="44">
        <v>140</v>
      </c>
      <c r="T6" s="364"/>
      <c r="U6" s="365">
        <f>IF(T6="",0,IF(T6="●",S6,0))</f>
        <v>0</v>
      </c>
      <c r="V6" s="313" t="s">
        <v>777</v>
      </c>
    </row>
    <row r="7" spans="2:22" x14ac:dyDescent="0.2">
      <c r="B7" s="317"/>
      <c r="C7" s="306"/>
      <c r="D7" s="102" t="s">
        <v>203</v>
      </c>
      <c r="E7" s="102" t="s">
        <v>63</v>
      </c>
      <c r="F7" s="106" t="s">
        <v>204</v>
      </c>
      <c r="G7" s="189">
        <v>41122</v>
      </c>
      <c r="H7" s="169">
        <v>44</v>
      </c>
      <c r="I7" s="364"/>
      <c r="J7" s="370">
        <f t="shared" ref="J7:J65" si="0">IF(I7="",0,IF(I7="●",H7,0))</f>
        <v>0</v>
      </c>
      <c r="K7" s="320"/>
      <c r="M7" s="309"/>
      <c r="N7" s="45" t="s">
        <v>438</v>
      </c>
      <c r="O7" s="46" t="s">
        <v>433</v>
      </c>
      <c r="P7" s="47" t="s">
        <v>440</v>
      </c>
      <c r="Q7" s="48" t="s">
        <v>439</v>
      </c>
      <c r="R7" s="49" t="s">
        <v>441</v>
      </c>
      <c r="S7" s="50">
        <v>125</v>
      </c>
      <c r="T7" s="364"/>
      <c r="U7" s="365">
        <f t="shared" ref="U7:U70" si="1">IF(T7="",0,IF(T7="●",S7,0))</f>
        <v>0</v>
      </c>
      <c r="V7" s="314"/>
    </row>
    <row r="8" spans="2:22" x14ac:dyDescent="0.2">
      <c r="B8" s="317"/>
      <c r="C8" s="307"/>
      <c r="D8" s="102" t="s">
        <v>0</v>
      </c>
      <c r="E8" s="102" t="s">
        <v>63</v>
      </c>
      <c r="F8" s="106" t="s">
        <v>202</v>
      </c>
      <c r="G8" s="189">
        <v>37712</v>
      </c>
      <c r="H8" s="169">
        <v>34</v>
      </c>
      <c r="I8" s="364"/>
      <c r="J8" s="370">
        <f t="shared" si="0"/>
        <v>0</v>
      </c>
      <c r="K8" s="320"/>
      <c r="M8" s="309"/>
      <c r="N8" s="302" t="s">
        <v>117</v>
      </c>
      <c r="O8" s="42" t="s">
        <v>236</v>
      </c>
      <c r="P8" s="42" t="s">
        <v>118</v>
      </c>
      <c r="Q8" s="51" t="s">
        <v>146</v>
      </c>
      <c r="R8" s="43" t="s">
        <v>162</v>
      </c>
      <c r="S8" s="50">
        <v>129</v>
      </c>
      <c r="T8" s="364"/>
      <c r="U8" s="365">
        <f t="shared" si="1"/>
        <v>0</v>
      </c>
      <c r="V8" s="314"/>
    </row>
    <row r="9" spans="2:22" x14ac:dyDescent="0.2">
      <c r="B9" s="317"/>
      <c r="C9" s="305" t="s">
        <v>72</v>
      </c>
      <c r="D9" s="102" t="s">
        <v>5</v>
      </c>
      <c r="E9" s="103" t="s">
        <v>73</v>
      </c>
      <c r="F9" s="104" t="s">
        <v>74</v>
      </c>
      <c r="G9" s="189">
        <v>39569</v>
      </c>
      <c r="H9" s="169">
        <v>107</v>
      </c>
      <c r="I9" s="364"/>
      <c r="J9" s="370">
        <f t="shared" si="0"/>
        <v>0</v>
      </c>
      <c r="K9" s="320"/>
      <c r="L9" s="13"/>
      <c r="M9" s="309"/>
      <c r="N9" s="303"/>
      <c r="O9" s="46" t="s">
        <v>237</v>
      </c>
      <c r="P9" s="46" t="s">
        <v>118</v>
      </c>
      <c r="Q9" s="52" t="s">
        <v>147</v>
      </c>
      <c r="R9" s="49" t="s">
        <v>163</v>
      </c>
      <c r="S9" s="50">
        <v>90</v>
      </c>
      <c r="T9" s="364"/>
      <c r="U9" s="365">
        <f t="shared" si="1"/>
        <v>0</v>
      </c>
      <c r="V9" s="314"/>
    </row>
    <row r="10" spans="2:22" x14ac:dyDescent="0.2">
      <c r="B10" s="317"/>
      <c r="C10" s="306"/>
      <c r="D10" s="110" t="s">
        <v>539</v>
      </c>
      <c r="E10" s="103" t="s">
        <v>73</v>
      </c>
      <c r="F10" s="104" t="s">
        <v>206</v>
      </c>
      <c r="G10" s="189">
        <v>39965</v>
      </c>
      <c r="H10" s="169">
        <v>121</v>
      </c>
      <c r="I10" s="364"/>
      <c r="J10" s="370">
        <f t="shared" si="0"/>
        <v>0</v>
      </c>
      <c r="K10" s="320"/>
      <c r="L10" s="13"/>
      <c r="M10" s="309"/>
      <c r="N10" s="303"/>
      <c r="O10" s="46" t="s">
        <v>238</v>
      </c>
      <c r="P10" s="46" t="s">
        <v>118</v>
      </c>
      <c r="Q10" s="52" t="s">
        <v>119</v>
      </c>
      <c r="R10" s="49" t="s">
        <v>239</v>
      </c>
      <c r="S10" s="50">
        <v>289</v>
      </c>
      <c r="T10" s="364"/>
      <c r="U10" s="365">
        <f t="shared" si="1"/>
        <v>0</v>
      </c>
      <c r="V10" s="314"/>
    </row>
    <row r="11" spans="2:22" x14ac:dyDescent="0.2">
      <c r="B11" s="317"/>
      <c r="C11" s="307"/>
      <c r="D11" s="102" t="s">
        <v>6</v>
      </c>
      <c r="E11" s="107" t="s">
        <v>73</v>
      </c>
      <c r="F11" s="108" t="s">
        <v>75</v>
      </c>
      <c r="G11" s="189">
        <v>37408</v>
      </c>
      <c r="H11" s="169">
        <v>14</v>
      </c>
      <c r="I11" s="364"/>
      <c r="J11" s="370">
        <f t="shared" si="0"/>
        <v>0</v>
      </c>
      <c r="K11" s="320"/>
      <c r="M11" s="309"/>
      <c r="N11" s="303"/>
      <c r="O11" s="46" t="s">
        <v>240</v>
      </c>
      <c r="P11" s="46" t="s">
        <v>241</v>
      </c>
      <c r="Q11" s="52" t="s">
        <v>120</v>
      </c>
      <c r="R11" s="49" t="s">
        <v>242</v>
      </c>
      <c r="S11" s="50">
        <v>150</v>
      </c>
      <c r="T11" s="364"/>
      <c r="U11" s="365">
        <f t="shared" si="1"/>
        <v>0</v>
      </c>
      <c r="V11" s="314"/>
    </row>
    <row r="12" spans="2:22" x14ac:dyDescent="0.2">
      <c r="B12" s="317"/>
      <c r="C12" s="305" t="s">
        <v>76</v>
      </c>
      <c r="D12" s="102" t="s">
        <v>3</v>
      </c>
      <c r="E12" s="107" t="s">
        <v>77</v>
      </c>
      <c r="F12" s="108" t="s">
        <v>78</v>
      </c>
      <c r="G12" s="189">
        <v>38169</v>
      </c>
      <c r="H12" s="169">
        <v>45</v>
      </c>
      <c r="I12" s="364"/>
      <c r="J12" s="370">
        <f t="shared" si="0"/>
        <v>0</v>
      </c>
      <c r="K12" s="320"/>
      <c r="M12" s="309"/>
      <c r="N12" s="312"/>
      <c r="O12" s="135" t="s">
        <v>243</v>
      </c>
      <c r="P12" s="46" t="s">
        <v>118</v>
      </c>
      <c r="Q12" s="52" t="s">
        <v>155</v>
      </c>
      <c r="R12" s="49" t="s">
        <v>164</v>
      </c>
      <c r="S12" s="50">
        <v>94</v>
      </c>
      <c r="T12" s="364"/>
      <c r="U12" s="365">
        <f t="shared" si="1"/>
        <v>0</v>
      </c>
      <c r="V12" s="314"/>
    </row>
    <row r="13" spans="2:22" x14ac:dyDescent="0.2">
      <c r="B13" s="317"/>
      <c r="C13" s="307"/>
      <c r="D13" s="102" t="s">
        <v>283</v>
      </c>
      <c r="E13" s="107" t="s">
        <v>77</v>
      </c>
      <c r="F13" s="108" t="s">
        <v>288</v>
      </c>
      <c r="G13" s="189">
        <v>40940</v>
      </c>
      <c r="H13" s="169">
        <v>66</v>
      </c>
      <c r="I13" s="364"/>
      <c r="J13" s="370">
        <f t="shared" si="0"/>
        <v>0</v>
      </c>
      <c r="K13" s="320"/>
      <c r="M13" s="309"/>
      <c r="N13" s="302" t="s">
        <v>121</v>
      </c>
      <c r="O13" s="177" t="s">
        <v>372</v>
      </c>
      <c r="P13" s="46" t="s">
        <v>245</v>
      </c>
      <c r="Q13" s="52" t="s">
        <v>373</v>
      </c>
      <c r="R13" s="49" t="s">
        <v>374</v>
      </c>
      <c r="S13" s="50">
        <v>184</v>
      </c>
      <c r="T13" s="364"/>
      <c r="U13" s="365">
        <f t="shared" si="1"/>
        <v>0</v>
      </c>
      <c r="V13" s="314"/>
    </row>
    <row r="14" spans="2:22" x14ac:dyDescent="0.2">
      <c r="B14" s="317"/>
      <c r="C14" s="305" t="s">
        <v>65</v>
      </c>
      <c r="D14" s="102" t="s">
        <v>70</v>
      </c>
      <c r="E14" s="103" t="s">
        <v>205</v>
      </c>
      <c r="F14" s="104" t="s">
        <v>71</v>
      </c>
      <c r="G14" s="189">
        <v>40513</v>
      </c>
      <c r="H14" s="169">
        <v>16</v>
      </c>
      <c r="I14" s="364"/>
      <c r="J14" s="370">
        <f t="shared" si="0"/>
        <v>0</v>
      </c>
      <c r="K14" s="320"/>
      <c r="M14" s="309"/>
      <c r="N14" s="303"/>
      <c r="O14" s="46" t="s">
        <v>244</v>
      </c>
      <c r="P14" s="46" t="s">
        <v>245</v>
      </c>
      <c r="Q14" s="52" t="s">
        <v>246</v>
      </c>
      <c r="R14" s="49" t="s">
        <v>247</v>
      </c>
      <c r="S14" s="50">
        <v>125</v>
      </c>
      <c r="T14" s="364"/>
      <c r="U14" s="365">
        <f t="shared" si="1"/>
        <v>0</v>
      </c>
      <c r="V14" s="314"/>
    </row>
    <row r="15" spans="2:22" x14ac:dyDescent="0.2">
      <c r="B15" s="317"/>
      <c r="C15" s="306"/>
      <c r="D15" s="102" t="s">
        <v>307</v>
      </c>
      <c r="E15" s="103" t="s">
        <v>205</v>
      </c>
      <c r="F15" s="171" t="s">
        <v>306</v>
      </c>
      <c r="G15" s="189">
        <v>41671</v>
      </c>
      <c r="H15" s="169">
        <v>28</v>
      </c>
      <c r="I15" s="364"/>
      <c r="J15" s="370">
        <f t="shared" si="0"/>
        <v>0</v>
      </c>
      <c r="K15" s="320"/>
      <c r="M15" s="309"/>
      <c r="N15" s="312"/>
      <c r="O15" s="46" t="s">
        <v>702</v>
      </c>
      <c r="P15" s="46" t="s">
        <v>245</v>
      </c>
      <c r="Q15" s="52" t="s">
        <v>709</v>
      </c>
      <c r="R15" s="49" t="s">
        <v>710</v>
      </c>
      <c r="S15" s="50">
        <v>219</v>
      </c>
      <c r="T15" s="364"/>
      <c r="U15" s="365">
        <f t="shared" si="1"/>
        <v>0</v>
      </c>
      <c r="V15" s="314"/>
    </row>
    <row r="16" spans="2:22" x14ac:dyDescent="0.2">
      <c r="B16" s="317"/>
      <c r="C16" s="306"/>
      <c r="D16" s="102" t="s">
        <v>1</v>
      </c>
      <c r="E16" s="107" t="s">
        <v>66</v>
      </c>
      <c r="F16" s="108" t="s">
        <v>67</v>
      </c>
      <c r="G16" s="189">
        <v>38504</v>
      </c>
      <c r="H16" s="169">
        <v>17</v>
      </c>
      <c r="I16" s="364"/>
      <c r="J16" s="370">
        <f t="shared" si="0"/>
        <v>0</v>
      </c>
      <c r="K16" s="320"/>
      <c r="M16" s="309"/>
      <c r="N16" s="302" t="s">
        <v>122</v>
      </c>
      <c r="O16" s="46" t="s">
        <v>248</v>
      </c>
      <c r="P16" s="46" t="s">
        <v>249</v>
      </c>
      <c r="Q16" s="52" t="s">
        <v>250</v>
      </c>
      <c r="R16" s="49" t="s">
        <v>251</v>
      </c>
      <c r="S16" s="50">
        <v>117</v>
      </c>
      <c r="T16" s="364"/>
      <c r="U16" s="365">
        <f t="shared" si="1"/>
        <v>0</v>
      </c>
      <c r="V16" s="314"/>
    </row>
    <row r="17" spans="2:22" x14ac:dyDescent="0.2">
      <c r="B17" s="317"/>
      <c r="C17" s="306"/>
      <c r="D17" s="102" t="s">
        <v>327</v>
      </c>
      <c r="E17" s="109" t="s">
        <v>328</v>
      </c>
      <c r="F17" s="106" t="s">
        <v>326</v>
      </c>
      <c r="G17" s="189">
        <v>41760</v>
      </c>
      <c r="H17" s="169">
        <v>26</v>
      </c>
      <c r="I17" s="364"/>
      <c r="J17" s="370">
        <f t="shared" si="0"/>
        <v>0</v>
      </c>
      <c r="K17" s="320"/>
      <c r="M17" s="309"/>
      <c r="N17" s="303"/>
      <c r="O17" s="42" t="s">
        <v>551</v>
      </c>
      <c r="P17" s="46" t="s">
        <v>249</v>
      </c>
      <c r="Q17" s="52" t="s">
        <v>552</v>
      </c>
      <c r="R17" s="136" t="s">
        <v>553</v>
      </c>
      <c r="S17" s="50">
        <v>641</v>
      </c>
      <c r="T17" s="364"/>
      <c r="U17" s="365">
        <f t="shared" si="1"/>
        <v>0</v>
      </c>
      <c r="V17" s="314"/>
    </row>
    <row r="18" spans="2:22" x14ac:dyDescent="0.2">
      <c r="B18" s="317"/>
      <c r="C18" s="306"/>
      <c r="D18" s="102" t="s">
        <v>290</v>
      </c>
      <c r="E18" s="103" t="s">
        <v>68</v>
      </c>
      <c r="F18" s="108" t="s">
        <v>289</v>
      </c>
      <c r="G18" s="189">
        <v>41548</v>
      </c>
      <c r="H18" s="169">
        <v>107</v>
      </c>
      <c r="I18" s="364"/>
      <c r="J18" s="370">
        <f t="shared" si="0"/>
        <v>0</v>
      </c>
      <c r="K18" s="320"/>
      <c r="M18" s="309"/>
      <c r="N18" s="303"/>
      <c r="O18" s="42" t="s">
        <v>186</v>
      </c>
      <c r="P18" s="46" t="s">
        <v>249</v>
      </c>
      <c r="Q18" s="52" t="s">
        <v>252</v>
      </c>
      <c r="R18" s="49" t="s">
        <v>194</v>
      </c>
      <c r="S18" s="50">
        <v>361</v>
      </c>
      <c r="T18" s="364"/>
      <c r="U18" s="365">
        <f t="shared" si="1"/>
        <v>0</v>
      </c>
      <c r="V18" s="314"/>
    </row>
    <row r="19" spans="2:22" x14ac:dyDescent="0.2">
      <c r="B19" s="317"/>
      <c r="C19" s="307"/>
      <c r="D19" s="102" t="s">
        <v>2</v>
      </c>
      <c r="E19" s="103" t="s">
        <v>68</v>
      </c>
      <c r="F19" s="104" t="s">
        <v>69</v>
      </c>
      <c r="G19" s="189">
        <v>38169</v>
      </c>
      <c r="H19" s="169">
        <v>25</v>
      </c>
      <c r="I19" s="364"/>
      <c r="J19" s="370">
        <f t="shared" si="0"/>
        <v>0</v>
      </c>
      <c r="K19" s="320"/>
      <c r="M19" s="309"/>
      <c r="N19" s="303"/>
      <c r="O19" s="42" t="s">
        <v>405</v>
      </c>
      <c r="P19" s="46" t="s">
        <v>249</v>
      </c>
      <c r="Q19" s="52" t="s">
        <v>406</v>
      </c>
      <c r="R19" s="49" t="s">
        <v>407</v>
      </c>
      <c r="S19" s="50">
        <v>275</v>
      </c>
      <c r="T19" s="364"/>
      <c r="U19" s="365">
        <f t="shared" si="1"/>
        <v>0</v>
      </c>
      <c r="V19" s="314"/>
    </row>
    <row r="20" spans="2:22" ht="13.5" customHeight="1" x14ac:dyDescent="0.2">
      <c r="B20" s="317"/>
      <c r="C20" s="305" t="s">
        <v>89</v>
      </c>
      <c r="D20" s="102" t="s">
        <v>15</v>
      </c>
      <c r="E20" s="103" t="s">
        <v>90</v>
      </c>
      <c r="F20" s="104" t="s">
        <v>91</v>
      </c>
      <c r="G20" s="189">
        <v>39965</v>
      </c>
      <c r="H20" s="169">
        <v>120</v>
      </c>
      <c r="I20" s="364"/>
      <c r="J20" s="370">
        <f t="shared" si="0"/>
        <v>0</v>
      </c>
      <c r="K20" s="320"/>
      <c r="M20" s="309"/>
      <c r="N20" s="303"/>
      <c r="O20" s="42" t="s">
        <v>764</v>
      </c>
      <c r="P20" s="46" t="s">
        <v>249</v>
      </c>
      <c r="Q20" s="52" t="s">
        <v>765</v>
      </c>
      <c r="R20" s="49" t="s">
        <v>766</v>
      </c>
      <c r="S20" s="50">
        <v>1315</v>
      </c>
      <c r="T20" s="364"/>
      <c r="U20" s="365">
        <f t="shared" si="1"/>
        <v>0</v>
      </c>
      <c r="V20" s="314"/>
    </row>
    <row r="21" spans="2:22" ht="13.5" customHeight="1" x14ac:dyDescent="0.2">
      <c r="B21" s="317"/>
      <c r="C21" s="306"/>
      <c r="D21" s="102" t="s">
        <v>16</v>
      </c>
      <c r="E21" s="103" t="s">
        <v>90</v>
      </c>
      <c r="F21" s="104" t="s">
        <v>92</v>
      </c>
      <c r="G21" s="189">
        <v>40299</v>
      </c>
      <c r="H21" s="169">
        <v>105</v>
      </c>
      <c r="I21" s="364"/>
      <c r="J21" s="370">
        <f t="shared" si="0"/>
        <v>0</v>
      </c>
      <c r="K21" s="320"/>
      <c r="M21" s="309"/>
      <c r="N21" s="303"/>
      <c r="O21" s="42" t="s">
        <v>168</v>
      </c>
      <c r="P21" s="46" t="s">
        <v>249</v>
      </c>
      <c r="Q21" s="52" t="s">
        <v>253</v>
      </c>
      <c r="R21" s="137" t="s">
        <v>254</v>
      </c>
      <c r="S21" s="50">
        <v>229</v>
      </c>
      <c r="T21" s="364"/>
      <c r="U21" s="365">
        <f t="shared" si="1"/>
        <v>0</v>
      </c>
      <c r="V21" s="314"/>
    </row>
    <row r="22" spans="2:22" x14ac:dyDescent="0.2">
      <c r="B22" s="317"/>
      <c r="C22" s="306"/>
      <c r="D22" s="102" t="s">
        <v>14</v>
      </c>
      <c r="E22" s="102" t="s">
        <v>207</v>
      </c>
      <c r="F22" s="106" t="s">
        <v>93</v>
      </c>
      <c r="G22" s="189">
        <v>38657</v>
      </c>
      <c r="H22" s="169">
        <v>35</v>
      </c>
      <c r="I22" s="364"/>
      <c r="J22" s="370">
        <f t="shared" si="0"/>
        <v>0</v>
      </c>
      <c r="K22" s="320"/>
      <c r="M22" s="309"/>
      <c r="N22" s="312"/>
      <c r="O22" s="46" t="s">
        <v>173</v>
      </c>
      <c r="P22" s="46" t="s">
        <v>249</v>
      </c>
      <c r="Q22" s="52" t="s">
        <v>255</v>
      </c>
      <c r="R22" s="49" t="s">
        <v>165</v>
      </c>
      <c r="S22" s="50">
        <v>148</v>
      </c>
      <c r="T22" s="364"/>
      <c r="U22" s="365">
        <f t="shared" si="1"/>
        <v>0</v>
      </c>
      <c r="V22" s="314"/>
    </row>
    <row r="23" spans="2:22" x14ac:dyDescent="0.2">
      <c r="B23" s="317"/>
      <c r="C23" s="306"/>
      <c r="D23" s="102" t="s">
        <v>13</v>
      </c>
      <c r="E23" s="102" t="s">
        <v>90</v>
      </c>
      <c r="F23" s="106" t="s">
        <v>94</v>
      </c>
      <c r="G23" s="189">
        <v>26024</v>
      </c>
      <c r="H23" s="169">
        <v>33</v>
      </c>
      <c r="I23" s="364"/>
      <c r="J23" s="370">
        <f t="shared" si="0"/>
        <v>0</v>
      </c>
      <c r="K23" s="320"/>
      <c r="M23" s="309"/>
      <c r="N23" s="302" t="s">
        <v>115</v>
      </c>
      <c r="O23" s="46" t="s">
        <v>755</v>
      </c>
      <c r="P23" s="46" t="s">
        <v>257</v>
      </c>
      <c r="Q23" s="52" t="s">
        <v>762</v>
      </c>
      <c r="R23" s="49" t="s">
        <v>763</v>
      </c>
      <c r="S23" s="50">
        <v>355</v>
      </c>
      <c r="T23" s="364"/>
      <c r="U23" s="365">
        <f t="shared" si="1"/>
        <v>0</v>
      </c>
      <c r="V23" s="314"/>
    </row>
    <row r="24" spans="2:22" x14ac:dyDescent="0.2">
      <c r="B24" s="317"/>
      <c r="C24" s="306"/>
      <c r="D24" s="102" t="s">
        <v>336</v>
      </c>
      <c r="E24" s="102" t="s">
        <v>90</v>
      </c>
      <c r="F24" s="106" t="s">
        <v>337</v>
      </c>
      <c r="G24" s="189">
        <v>41944</v>
      </c>
      <c r="H24" s="169">
        <v>54</v>
      </c>
      <c r="I24" s="364"/>
      <c r="J24" s="370">
        <f t="shared" si="0"/>
        <v>0</v>
      </c>
      <c r="K24" s="320"/>
      <c r="M24" s="309"/>
      <c r="N24" s="303"/>
      <c r="O24" s="46" t="s">
        <v>416</v>
      </c>
      <c r="P24" s="46" t="s">
        <v>257</v>
      </c>
      <c r="Q24" s="52" t="s">
        <v>417</v>
      </c>
      <c r="R24" s="49" t="s">
        <v>418</v>
      </c>
      <c r="S24" s="50">
        <v>481</v>
      </c>
      <c r="T24" s="364"/>
      <c r="U24" s="365">
        <f t="shared" si="1"/>
        <v>0</v>
      </c>
      <c r="V24" s="314"/>
    </row>
    <row r="25" spans="2:22" x14ac:dyDescent="0.2">
      <c r="B25" s="317"/>
      <c r="C25" s="306"/>
      <c r="D25" s="102" t="s">
        <v>695</v>
      </c>
      <c r="E25" s="102" t="s">
        <v>696</v>
      </c>
      <c r="F25" s="106" t="s">
        <v>697</v>
      </c>
      <c r="G25" s="189">
        <v>44256</v>
      </c>
      <c r="H25" s="169">
        <v>35</v>
      </c>
      <c r="I25" s="364"/>
      <c r="J25" s="370">
        <f t="shared" si="0"/>
        <v>0</v>
      </c>
      <c r="K25" s="320"/>
      <c r="M25" s="309"/>
      <c r="N25" s="303"/>
      <c r="O25" s="46" t="s">
        <v>135</v>
      </c>
      <c r="P25" s="46" t="s">
        <v>257</v>
      </c>
      <c r="Q25" s="52" t="s">
        <v>136</v>
      </c>
      <c r="R25" s="49" t="s">
        <v>222</v>
      </c>
      <c r="S25" s="50">
        <v>240</v>
      </c>
      <c r="T25" s="364"/>
      <c r="U25" s="365">
        <f t="shared" si="1"/>
        <v>0</v>
      </c>
      <c r="V25" s="314"/>
    </row>
    <row r="26" spans="2:22" x14ac:dyDescent="0.2">
      <c r="B26" s="317"/>
      <c r="C26" s="306"/>
      <c r="D26" s="102" t="s">
        <v>177</v>
      </c>
      <c r="E26" s="102" t="s">
        <v>90</v>
      </c>
      <c r="F26" s="106" t="s">
        <v>178</v>
      </c>
      <c r="G26" s="189">
        <v>35855</v>
      </c>
      <c r="H26" s="169">
        <v>74</v>
      </c>
      <c r="I26" s="364"/>
      <c r="J26" s="370">
        <f t="shared" si="0"/>
        <v>0</v>
      </c>
      <c r="K26" s="320"/>
      <c r="M26" s="309"/>
      <c r="N26" s="303"/>
      <c r="O26" s="46" t="s">
        <v>280</v>
      </c>
      <c r="P26" s="46" t="s">
        <v>257</v>
      </c>
      <c r="Q26" s="52" t="s">
        <v>299</v>
      </c>
      <c r="R26" s="49" t="s">
        <v>300</v>
      </c>
      <c r="S26" s="50">
        <v>54</v>
      </c>
      <c r="T26" s="364"/>
      <c r="U26" s="365">
        <f t="shared" si="1"/>
        <v>0</v>
      </c>
      <c r="V26" s="314"/>
    </row>
    <row r="27" spans="2:22" x14ac:dyDescent="0.2">
      <c r="B27" s="317"/>
      <c r="C27" s="306"/>
      <c r="D27" s="102" t="s">
        <v>292</v>
      </c>
      <c r="E27" s="102" t="s">
        <v>90</v>
      </c>
      <c r="F27" s="106" t="s">
        <v>291</v>
      </c>
      <c r="G27" s="189">
        <v>26330</v>
      </c>
      <c r="H27" s="169">
        <v>73</v>
      </c>
      <c r="I27" s="364"/>
      <c r="J27" s="370">
        <f t="shared" si="0"/>
        <v>0</v>
      </c>
      <c r="K27" s="320"/>
      <c r="M27" s="309"/>
      <c r="N27" s="303"/>
      <c r="O27" s="46" t="s">
        <v>281</v>
      </c>
      <c r="P27" s="46" t="s">
        <v>257</v>
      </c>
      <c r="Q27" s="52" t="s">
        <v>301</v>
      </c>
      <c r="R27" s="49" t="s">
        <v>218</v>
      </c>
      <c r="S27" s="50">
        <v>91</v>
      </c>
      <c r="T27" s="364"/>
      <c r="U27" s="365">
        <f t="shared" si="1"/>
        <v>0</v>
      </c>
      <c r="V27" s="314"/>
    </row>
    <row r="28" spans="2:22" ht="13.5" thickBot="1" x14ac:dyDescent="0.25">
      <c r="B28" s="317"/>
      <c r="C28" s="307"/>
      <c r="D28" s="102" t="s">
        <v>208</v>
      </c>
      <c r="E28" s="102" t="s">
        <v>90</v>
      </c>
      <c r="F28" s="106" t="s">
        <v>179</v>
      </c>
      <c r="G28" s="189">
        <v>35855</v>
      </c>
      <c r="H28" s="169">
        <v>34</v>
      </c>
      <c r="I28" s="364"/>
      <c r="J28" s="370">
        <f t="shared" si="0"/>
        <v>0</v>
      </c>
      <c r="K28" s="320"/>
      <c r="M28" s="310"/>
      <c r="N28" s="138"/>
      <c r="O28" s="138" t="s">
        <v>256</v>
      </c>
      <c r="P28" s="138" t="s">
        <v>257</v>
      </c>
      <c r="Q28" s="139" t="s">
        <v>116</v>
      </c>
      <c r="R28" s="140" t="s">
        <v>229</v>
      </c>
      <c r="S28" s="141">
        <v>843</v>
      </c>
      <c r="T28" s="366"/>
      <c r="U28" s="367">
        <f t="shared" si="1"/>
        <v>0</v>
      </c>
      <c r="V28" s="314"/>
    </row>
    <row r="29" spans="2:22" x14ac:dyDescent="0.2">
      <c r="B29" s="317"/>
      <c r="C29" s="305" t="s">
        <v>85</v>
      </c>
      <c r="D29" s="106" t="s">
        <v>332</v>
      </c>
      <c r="E29" s="107" t="s">
        <v>375</v>
      </c>
      <c r="F29" s="108" t="s">
        <v>376</v>
      </c>
      <c r="G29" s="189">
        <v>41883</v>
      </c>
      <c r="H29" s="169">
        <v>53</v>
      </c>
      <c r="I29" s="364"/>
      <c r="J29" s="370">
        <f t="shared" si="0"/>
        <v>0</v>
      </c>
      <c r="K29" s="320"/>
      <c r="M29" s="308" t="s">
        <v>139</v>
      </c>
      <c r="N29" s="311" t="s">
        <v>190</v>
      </c>
      <c r="O29" s="53" t="s">
        <v>189</v>
      </c>
      <c r="P29" s="53" t="s">
        <v>266</v>
      </c>
      <c r="Q29" s="142" t="s">
        <v>267</v>
      </c>
      <c r="R29" s="54" t="s">
        <v>191</v>
      </c>
      <c r="S29" s="44">
        <v>108</v>
      </c>
      <c r="T29" s="368"/>
      <c r="U29" s="369">
        <f t="shared" si="1"/>
        <v>0</v>
      </c>
      <c r="V29" s="314"/>
    </row>
    <row r="30" spans="2:22" x14ac:dyDescent="0.2">
      <c r="B30" s="317"/>
      <c r="C30" s="306"/>
      <c r="D30" s="106" t="s">
        <v>752</v>
      </c>
      <c r="E30" s="107" t="s">
        <v>87</v>
      </c>
      <c r="F30" s="108" t="s">
        <v>756</v>
      </c>
      <c r="G30" s="189">
        <v>44896</v>
      </c>
      <c r="H30" s="169">
        <v>420</v>
      </c>
      <c r="I30" s="364"/>
      <c r="J30" s="370">
        <f t="shared" si="0"/>
        <v>0</v>
      </c>
      <c r="K30" s="320"/>
      <c r="M30" s="309"/>
      <c r="N30" s="303"/>
      <c r="O30" s="175" t="s">
        <v>187</v>
      </c>
      <c r="P30" s="46" t="s">
        <v>268</v>
      </c>
      <c r="Q30" s="52" t="s">
        <v>269</v>
      </c>
      <c r="R30" s="49" t="s">
        <v>192</v>
      </c>
      <c r="S30" s="50">
        <v>95</v>
      </c>
      <c r="T30" s="364"/>
      <c r="U30" s="370">
        <f t="shared" si="1"/>
        <v>0</v>
      </c>
      <c r="V30" s="314"/>
    </row>
    <row r="31" spans="2:22" x14ac:dyDescent="0.2">
      <c r="B31" s="317"/>
      <c r="C31" s="306"/>
      <c r="D31" s="106" t="s">
        <v>377</v>
      </c>
      <c r="E31" s="102" t="s">
        <v>378</v>
      </c>
      <c r="F31" s="106" t="s">
        <v>86</v>
      </c>
      <c r="G31" s="189">
        <v>38657</v>
      </c>
      <c r="H31" s="169">
        <v>136</v>
      </c>
      <c r="I31" s="364"/>
      <c r="J31" s="370">
        <f t="shared" si="0"/>
        <v>0</v>
      </c>
      <c r="K31" s="320"/>
      <c r="M31" s="309"/>
      <c r="N31" s="312"/>
      <c r="O31" s="46" t="s">
        <v>270</v>
      </c>
      <c r="P31" s="46" t="s">
        <v>271</v>
      </c>
      <c r="Q31" s="52" t="s">
        <v>188</v>
      </c>
      <c r="R31" s="49" t="s">
        <v>193</v>
      </c>
      <c r="S31" s="50">
        <v>112</v>
      </c>
      <c r="T31" s="364"/>
      <c r="U31" s="370">
        <f t="shared" si="1"/>
        <v>0</v>
      </c>
      <c r="V31" s="314"/>
    </row>
    <row r="32" spans="2:22" x14ac:dyDescent="0.2">
      <c r="B32" s="317"/>
      <c r="C32" s="306"/>
      <c r="D32" s="106" t="s">
        <v>379</v>
      </c>
      <c r="E32" s="107" t="s">
        <v>87</v>
      </c>
      <c r="F32" s="108" t="s">
        <v>88</v>
      </c>
      <c r="G32" s="189">
        <v>38504</v>
      </c>
      <c r="H32" s="169">
        <v>92</v>
      </c>
      <c r="I32" s="364"/>
      <c r="J32" s="370">
        <f t="shared" si="0"/>
        <v>0</v>
      </c>
      <c r="K32" s="320"/>
      <c r="M32" s="309"/>
      <c r="N32" s="302" t="s">
        <v>143</v>
      </c>
      <c r="O32" s="42" t="s">
        <v>272</v>
      </c>
      <c r="P32" s="42" t="s">
        <v>273</v>
      </c>
      <c r="Q32" s="51" t="s">
        <v>142</v>
      </c>
      <c r="R32" s="143" t="s">
        <v>166</v>
      </c>
      <c r="S32" s="50">
        <v>117</v>
      </c>
      <c r="T32" s="364"/>
      <c r="U32" s="370">
        <f t="shared" si="1"/>
        <v>0</v>
      </c>
      <c r="V32" s="314"/>
    </row>
    <row r="33" spans="2:22" x14ac:dyDescent="0.2">
      <c r="B33" s="317"/>
      <c r="C33" s="307"/>
      <c r="D33" s="102" t="s">
        <v>371</v>
      </c>
      <c r="E33" s="107" t="s">
        <v>87</v>
      </c>
      <c r="F33" s="108" t="s">
        <v>380</v>
      </c>
      <c r="G33" s="189">
        <v>42156</v>
      </c>
      <c r="H33" s="169">
        <v>76</v>
      </c>
      <c r="I33" s="364"/>
      <c r="J33" s="370">
        <f t="shared" si="0"/>
        <v>0</v>
      </c>
      <c r="K33" s="320"/>
      <c r="M33" s="309"/>
      <c r="N33" s="303"/>
      <c r="O33" s="144" t="s">
        <v>313</v>
      </c>
      <c r="P33" s="42" t="s">
        <v>273</v>
      </c>
      <c r="Q33" s="145" t="s">
        <v>314</v>
      </c>
      <c r="R33" s="146" t="s">
        <v>315</v>
      </c>
      <c r="S33" s="50">
        <v>116</v>
      </c>
      <c r="T33" s="364"/>
      <c r="U33" s="370">
        <f t="shared" si="1"/>
        <v>0</v>
      </c>
      <c r="V33" s="314"/>
    </row>
    <row r="34" spans="2:22" ht="13.5" thickBot="1" x14ac:dyDescent="0.25">
      <c r="B34" s="317"/>
      <c r="C34" s="305" t="s">
        <v>95</v>
      </c>
      <c r="D34" s="102" t="s">
        <v>692</v>
      </c>
      <c r="E34" s="107" t="s">
        <v>693</v>
      </c>
      <c r="F34" s="108" t="s">
        <v>694</v>
      </c>
      <c r="G34" s="189">
        <v>44501</v>
      </c>
      <c r="H34" s="169">
        <v>62</v>
      </c>
      <c r="I34" s="364"/>
      <c r="J34" s="370">
        <f t="shared" si="0"/>
        <v>0</v>
      </c>
      <c r="K34" s="320"/>
      <c r="M34" s="310"/>
      <c r="N34" s="304"/>
      <c r="O34" s="147" t="s">
        <v>274</v>
      </c>
      <c r="P34" s="147" t="s">
        <v>275</v>
      </c>
      <c r="Q34" s="148" t="s">
        <v>144</v>
      </c>
      <c r="R34" s="149" t="s">
        <v>167</v>
      </c>
      <c r="S34" s="141">
        <v>108</v>
      </c>
      <c r="T34" s="371"/>
      <c r="U34" s="372">
        <f t="shared" si="1"/>
        <v>0</v>
      </c>
      <c r="V34" s="314"/>
    </row>
    <row r="35" spans="2:22" x14ac:dyDescent="0.2">
      <c r="B35" s="317"/>
      <c r="C35" s="306"/>
      <c r="D35" s="102" t="s">
        <v>19</v>
      </c>
      <c r="E35" s="103" t="s">
        <v>96</v>
      </c>
      <c r="F35" s="104" t="s">
        <v>98</v>
      </c>
      <c r="G35" s="189">
        <v>38047</v>
      </c>
      <c r="H35" s="169">
        <v>127</v>
      </c>
      <c r="I35" s="364"/>
      <c r="J35" s="370">
        <f t="shared" si="0"/>
        <v>0</v>
      </c>
      <c r="K35" s="320"/>
      <c r="M35" s="308" t="s">
        <v>140</v>
      </c>
      <c r="N35" s="311" t="s">
        <v>389</v>
      </c>
      <c r="O35" s="53" t="s">
        <v>382</v>
      </c>
      <c r="P35" s="53" t="s">
        <v>386</v>
      </c>
      <c r="Q35" s="142" t="s">
        <v>388</v>
      </c>
      <c r="R35" s="150" t="s">
        <v>390</v>
      </c>
      <c r="S35" s="176">
        <v>64</v>
      </c>
      <c r="T35" s="373"/>
      <c r="U35" s="374">
        <f t="shared" si="1"/>
        <v>0</v>
      </c>
      <c r="V35" s="314"/>
    </row>
    <row r="36" spans="2:22" x14ac:dyDescent="0.2">
      <c r="B36" s="317"/>
      <c r="C36" s="306"/>
      <c r="D36" s="102" t="s">
        <v>17</v>
      </c>
      <c r="E36" s="102" t="s">
        <v>209</v>
      </c>
      <c r="F36" s="106" t="s">
        <v>97</v>
      </c>
      <c r="G36" s="189">
        <v>38687</v>
      </c>
      <c r="H36" s="169">
        <v>165</v>
      </c>
      <c r="I36" s="364"/>
      <c r="J36" s="370">
        <f t="shared" si="0"/>
        <v>0</v>
      </c>
      <c r="K36" s="320"/>
      <c r="M36" s="309"/>
      <c r="N36" s="303"/>
      <c r="O36" s="42" t="s">
        <v>383</v>
      </c>
      <c r="P36" s="42" t="s">
        <v>384</v>
      </c>
      <c r="Q36" s="51" t="s">
        <v>387</v>
      </c>
      <c r="R36" s="143" t="s">
        <v>391</v>
      </c>
      <c r="S36" s="157">
        <v>98</v>
      </c>
      <c r="T36" s="364"/>
      <c r="U36" s="365">
        <f t="shared" si="1"/>
        <v>0</v>
      </c>
      <c r="V36" s="314"/>
    </row>
    <row r="37" spans="2:22" x14ac:dyDescent="0.2">
      <c r="B37" s="317"/>
      <c r="C37" s="306"/>
      <c r="D37" s="102" t="s">
        <v>293</v>
      </c>
      <c r="E37" s="103" t="s">
        <v>96</v>
      </c>
      <c r="F37" s="104" t="s">
        <v>294</v>
      </c>
      <c r="G37" s="189">
        <v>39569</v>
      </c>
      <c r="H37" s="169">
        <v>33</v>
      </c>
      <c r="I37" s="364"/>
      <c r="J37" s="370">
        <f t="shared" si="0"/>
        <v>0</v>
      </c>
      <c r="K37" s="320"/>
      <c r="M37" s="309"/>
      <c r="N37" s="312"/>
      <c r="O37" s="42" t="s">
        <v>381</v>
      </c>
      <c r="P37" s="42" t="s">
        <v>384</v>
      </c>
      <c r="Q37" s="51" t="s">
        <v>385</v>
      </c>
      <c r="R37" s="143" t="s">
        <v>392</v>
      </c>
      <c r="S37" s="157">
        <v>337</v>
      </c>
      <c r="T37" s="364"/>
      <c r="U37" s="365">
        <f t="shared" si="1"/>
        <v>0</v>
      </c>
      <c r="V37" s="314"/>
    </row>
    <row r="38" spans="2:22" x14ac:dyDescent="0.2">
      <c r="B38" s="317"/>
      <c r="C38" s="306"/>
      <c r="D38" s="102" t="s">
        <v>284</v>
      </c>
      <c r="E38" s="103" t="s">
        <v>96</v>
      </c>
      <c r="F38" s="108" t="s">
        <v>295</v>
      </c>
      <c r="G38" s="189">
        <v>41306</v>
      </c>
      <c r="H38" s="169">
        <v>28</v>
      </c>
      <c r="I38" s="364"/>
      <c r="J38" s="370">
        <f t="shared" si="0"/>
        <v>0</v>
      </c>
      <c r="K38" s="320"/>
      <c r="M38" s="309"/>
      <c r="N38" s="302" t="s">
        <v>143</v>
      </c>
      <c r="O38" s="42" t="s">
        <v>357</v>
      </c>
      <c r="P38" s="42" t="s">
        <v>359</v>
      </c>
      <c r="Q38" s="51" t="s">
        <v>361</v>
      </c>
      <c r="R38" s="143" t="s">
        <v>362</v>
      </c>
      <c r="S38" s="157">
        <v>119</v>
      </c>
      <c r="T38" s="364"/>
      <c r="U38" s="365">
        <f t="shared" si="1"/>
        <v>0</v>
      </c>
      <c r="V38" s="314"/>
    </row>
    <row r="39" spans="2:22" x14ac:dyDescent="0.2">
      <c r="B39" s="317"/>
      <c r="C39" s="306"/>
      <c r="D39" s="102" t="s">
        <v>18</v>
      </c>
      <c r="E39" s="107" t="s">
        <v>96</v>
      </c>
      <c r="F39" s="108" t="s">
        <v>99</v>
      </c>
      <c r="G39" s="189">
        <v>40238</v>
      </c>
      <c r="H39" s="169">
        <v>77</v>
      </c>
      <c r="I39" s="364"/>
      <c r="J39" s="370">
        <f t="shared" si="0"/>
        <v>0</v>
      </c>
      <c r="K39" s="320"/>
      <c r="M39" s="309"/>
      <c r="N39" s="312"/>
      <c r="O39" s="46" t="s">
        <v>358</v>
      </c>
      <c r="P39" s="46" t="s">
        <v>360</v>
      </c>
      <c r="Q39" s="52" t="s">
        <v>363</v>
      </c>
      <c r="R39" s="151" t="s">
        <v>364</v>
      </c>
      <c r="S39" s="157">
        <v>119</v>
      </c>
      <c r="T39" s="364"/>
      <c r="U39" s="365">
        <f t="shared" si="1"/>
        <v>0</v>
      </c>
      <c r="V39" s="314"/>
    </row>
    <row r="40" spans="2:22" x14ac:dyDescent="0.2">
      <c r="B40" s="317"/>
      <c r="C40" s="307"/>
      <c r="D40" s="102" t="s">
        <v>408</v>
      </c>
      <c r="E40" s="107" t="s">
        <v>96</v>
      </c>
      <c r="F40" s="108" t="s">
        <v>409</v>
      </c>
      <c r="G40" s="189">
        <v>42036</v>
      </c>
      <c r="H40" s="169">
        <v>25</v>
      </c>
      <c r="I40" s="364"/>
      <c r="J40" s="370">
        <f t="shared" si="0"/>
        <v>0</v>
      </c>
      <c r="K40" s="320"/>
      <c r="M40" s="309"/>
      <c r="N40" s="45" t="s">
        <v>352</v>
      </c>
      <c r="O40" s="144" t="s">
        <v>353</v>
      </c>
      <c r="P40" s="144" t="s">
        <v>354</v>
      </c>
      <c r="Q40" s="145" t="s">
        <v>355</v>
      </c>
      <c r="R40" s="146" t="s">
        <v>356</v>
      </c>
      <c r="S40" s="178">
        <v>189</v>
      </c>
      <c r="T40" s="364"/>
      <c r="U40" s="365">
        <f t="shared" si="1"/>
        <v>0</v>
      </c>
      <c r="V40" s="314"/>
    </row>
    <row r="41" spans="2:22" x14ac:dyDescent="0.2">
      <c r="B41" s="317"/>
      <c r="C41" s="305" t="s">
        <v>60</v>
      </c>
      <c r="D41" s="102" t="s">
        <v>4</v>
      </c>
      <c r="E41" s="103" t="s">
        <v>61</v>
      </c>
      <c r="F41" s="104" t="s">
        <v>200</v>
      </c>
      <c r="G41" s="189">
        <v>37530</v>
      </c>
      <c r="H41" s="169">
        <v>272</v>
      </c>
      <c r="I41" s="364"/>
      <c r="J41" s="370">
        <f t="shared" si="0"/>
        <v>0</v>
      </c>
      <c r="K41" s="320"/>
      <c r="M41" s="309"/>
      <c r="N41" s="45" t="s">
        <v>720</v>
      </c>
      <c r="O41" s="46" t="s">
        <v>703</v>
      </c>
      <c r="P41" s="46" t="s">
        <v>711</v>
      </c>
      <c r="Q41" s="52" t="s">
        <v>712</v>
      </c>
      <c r="R41" s="151" t="s">
        <v>714</v>
      </c>
      <c r="S41" s="178">
        <v>201</v>
      </c>
      <c r="T41" s="364"/>
      <c r="U41" s="365">
        <f t="shared" si="1"/>
        <v>0</v>
      </c>
      <c r="V41" s="314"/>
    </row>
    <row r="42" spans="2:22" ht="13.5" thickBot="1" x14ac:dyDescent="0.25">
      <c r="B42" s="317"/>
      <c r="C42" s="306"/>
      <c r="D42" s="102" t="s">
        <v>754</v>
      </c>
      <c r="E42" s="103" t="s">
        <v>757</v>
      </c>
      <c r="F42" s="104" t="s">
        <v>758</v>
      </c>
      <c r="G42" s="189">
        <v>45170</v>
      </c>
      <c r="H42" s="169">
        <v>65</v>
      </c>
      <c r="I42" s="364"/>
      <c r="J42" s="370">
        <f t="shared" si="0"/>
        <v>0</v>
      </c>
      <c r="K42" s="320"/>
      <c r="M42" s="310"/>
      <c r="N42" s="100" t="s">
        <v>721</v>
      </c>
      <c r="O42" s="147" t="s">
        <v>704</v>
      </c>
      <c r="P42" s="147" t="s">
        <v>716</v>
      </c>
      <c r="Q42" s="148" t="s">
        <v>713</v>
      </c>
      <c r="R42" s="149" t="s">
        <v>715</v>
      </c>
      <c r="S42" s="161">
        <v>169</v>
      </c>
      <c r="T42" s="366"/>
      <c r="U42" s="367">
        <f t="shared" si="1"/>
        <v>0</v>
      </c>
      <c r="V42" s="314"/>
    </row>
    <row r="43" spans="2:22" x14ac:dyDescent="0.2">
      <c r="B43" s="317"/>
      <c r="C43" s="307"/>
      <c r="D43" s="102" t="s">
        <v>700</v>
      </c>
      <c r="E43" s="103" t="s">
        <v>706</v>
      </c>
      <c r="F43" s="104" t="s">
        <v>707</v>
      </c>
      <c r="G43" s="189">
        <v>43497</v>
      </c>
      <c r="H43" s="169">
        <v>115</v>
      </c>
      <c r="I43" s="364"/>
      <c r="J43" s="370">
        <f t="shared" si="0"/>
        <v>0</v>
      </c>
      <c r="K43" s="320"/>
      <c r="M43" s="308" t="s">
        <v>344</v>
      </c>
      <c r="N43" s="311" t="s">
        <v>342</v>
      </c>
      <c r="O43" s="53" t="s">
        <v>348</v>
      </c>
      <c r="P43" s="179" t="s">
        <v>345</v>
      </c>
      <c r="Q43" s="142" t="s">
        <v>338</v>
      </c>
      <c r="R43" s="198">
        <v>38047</v>
      </c>
      <c r="S43" s="176">
        <v>94</v>
      </c>
      <c r="T43" s="375"/>
      <c r="U43" s="369">
        <f t="shared" si="1"/>
        <v>0</v>
      </c>
      <c r="V43" s="314"/>
    </row>
    <row r="44" spans="2:22" x14ac:dyDescent="0.2">
      <c r="B44" s="317"/>
      <c r="C44" s="305" t="s">
        <v>37</v>
      </c>
      <c r="D44" s="102" t="s">
        <v>285</v>
      </c>
      <c r="E44" s="103" t="s">
        <v>57</v>
      </c>
      <c r="F44" s="104" t="s">
        <v>302</v>
      </c>
      <c r="G44" s="189">
        <v>41244</v>
      </c>
      <c r="H44" s="169">
        <v>37</v>
      </c>
      <c r="I44" s="364"/>
      <c r="J44" s="370">
        <f t="shared" si="0"/>
        <v>0</v>
      </c>
      <c r="K44" s="320"/>
      <c r="M44" s="309"/>
      <c r="N44" s="303"/>
      <c r="O44" s="46" t="s">
        <v>349</v>
      </c>
      <c r="P44" s="152" t="s">
        <v>345</v>
      </c>
      <c r="Q44" s="52" t="s">
        <v>339</v>
      </c>
      <c r="R44" s="197">
        <v>36861</v>
      </c>
      <c r="S44" s="157">
        <v>15</v>
      </c>
      <c r="T44" s="376"/>
      <c r="U44" s="370">
        <f t="shared" si="1"/>
        <v>0</v>
      </c>
      <c r="V44" s="314"/>
    </row>
    <row r="45" spans="2:22" x14ac:dyDescent="0.2">
      <c r="B45" s="317"/>
      <c r="C45" s="306"/>
      <c r="D45" s="102" t="s">
        <v>12</v>
      </c>
      <c r="E45" s="103" t="s">
        <v>57</v>
      </c>
      <c r="F45" s="104" t="s">
        <v>59</v>
      </c>
      <c r="G45" s="189">
        <v>38231</v>
      </c>
      <c r="H45" s="169">
        <v>68</v>
      </c>
      <c r="I45" s="364"/>
      <c r="J45" s="370">
        <f t="shared" si="0"/>
        <v>0</v>
      </c>
      <c r="K45" s="320"/>
      <c r="M45" s="309"/>
      <c r="N45" s="312"/>
      <c r="O45" s="46" t="s">
        <v>350</v>
      </c>
      <c r="P45" s="152" t="s">
        <v>346</v>
      </c>
      <c r="Q45" s="52" t="s">
        <v>340</v>
      </c>
      <c r="R45" s="197">
        <v>40603</v>
      </c>
      <c r="S45" s="157">
        <v>92</v>
      </c>
      <c r="T45" s="376"/>
      <c r="U45" s="370">
        <f t="shared" si="1"/>
        <v>0</v>
      </c>
      <c r="V45" s="314"/>
    </row>
    <row r="46" spans="2:22" ht="13.5" thickBot="1" x14ac:dyDescent="0.25">
      <c r="B46" s="317"/>
      <c r="C46" s="306"/>
      <c r="D46" s="102" t="s">
        <v>11</v>
      </c>
      <c r="E46" s="102" t="s">
        <v>57</v>
      </c>
      <c r="F46" s="106" t="s">
        <v>58</v>
      </c>
      <c r="G46" s="189">
        <v>37043</v>
      </c>
      <c r="H46" s="169">
        <v>85</v>
      </c>
      <c r="I46" s="364"/>
      <c r="J46" s="370">
        <f t="shared" si="0"/>
        <v>0</v>
      </c>
      <c r="K46" s="320"/>
      <c r="M46" s="309"/>
      <c r="N46" s="99" t="s">
        <v>343</v>
      </c>
      <c r="O46" s="153" t="s">
        <v>351</v>
      </c>
      <c r="P46" s="153" t="s">
        <v>347</v>
      </c>
      <c r="Q46" s="154" t="s">
        <v>341</v>
      </c>
      <c r="R46" s="199">
        <v>39479</v>
      </c>
      <c r="S46" s="161">
        <v>60</v>
      </c>
      <c r="T46" s="377"/>
      <c r="U46" s="372">
        <f t="shared" si="1"/>
        <v>0</v>
      </c>
      <c r="V46" s="314"/>
    </row>
    <row r="47" spans="2:22" x14ac:dyDescent="0.2">
      <c r="B47" s="317"/>
      <c r="C47" s="307"/>
      <c r="D47" s="102" t="s">
        <v>10</v>
      </c>
      <c r="E47" s="103" t="s">
        <v>57</v>
      </c>
      <c r="F47" s="104" t="s">
        <v>199</v>
      </c>
      <c r="G47" s="189">
        <v>39022</v>
      </c>
      <c r="H47" s="169">
        <v>179</v>
      </c>
      <c r="I47" s="364"/>
      <c r="J47" s="370">
        <f t="shared" si="0"/>
        <v>0</v>
      </c>
      <c r="K47" s="320"/>
      <c r="M47" s="309"/>
      <c r="N47" s="311" t="s">
        <v>478</v>
      </c>
      <c r="O47" s="155" t="s">
        <v>474</v>
      </c>
      <c r="P47" s="53" t="s">
        <v>479</v>
      </c>
      <c r="Q47" s="142" t="s">
        <v>480</v>
      </c>
      <c r="R47" s="198">
        <v>34274</v>
      </c>
      <c r="S47" s="159">
        <v>18</v>
      </c>
      <c r="T47" s="373"/>
      <c r="U47" s="374">
        <f t="shared" si="1"/>
        <v>0</v>
      </c>
      <c r="V47" s="314"/>
    </row>
    <row r="48" spans="2:22" x14ac:dyDescent="0.2">
      <c r="B48" s="317"/>
      <c r="C48" s="305" t="s">
        <v>79</v>
      </c>
      <c r="D48" s="102" t="s">
        <v>393</v>
      </c>
      <c r="E48" s="107" t="s">
        <v>395</v>
      </c>
      <c r="F48" s="104" t="s">
        <v>396</v>
      </c>
      <c r="G48" s="189">
        <v>42370</v>
      </c>
      <c r="H48" s="169">
        <v>375</v>
      </c>
      <c r="I48" s="364"/>
      <c r="J48" s="370">
        <f t="shared" si="0"/>
        <v>0</v>
      </c>
      <c r="K48" s="320"/>
      <c r="M48" s="309"/>
      <c r="N48" s="303"/>
      <c r="O48" s="156" t="s">
        <v>470</v>
      </c>
      <c r="P48" s="46" t="s">
        <v>479</v>
      </c>
      <c r="Q48" s="52" t="s">
        <v>481</v>
      </c>
      <c r="R48" s="197">
        <v>38018</v>
      </c>
      <c r="S48" s="157">
        <v>77</v>
      </c>
      <c r="T48" s="364"/>
      <c r="U48" s="365">
        <f t="shared" si="1"/>
        <v>0</v>
      </c>
      <c r="V48" s="314"/>
    </row>
    <row r="49" spans="2:22" x14ac:dyDescent="0.2">
      <c r="B49" s="317"/>
      <c r="C49" s="306"/>
      <c r="D49" s="110" t="s">
        <v>9</v>
      </c>
      <c r="E49" s="103" t="s">
        <v>80</v>
      </c>
      <c r="F49" s="104" t="s">
        <v>81</v>
      </c>
      <c r="G49" s="189">
        <v>38534</v>
      </c>
      <c r="H49" s="169">
        <v>89</v>
      </c>
      <c r="I49" s="364"/>
      <c r="J49" s="370">
        <f t="shared" si="0"/>
        <v>0</v>
      </c>
      <c r="K49" s="320"/>
      <c r="M49" s="309"/>
      <c r="N49" s="303"/>
      <c r="O49" s="156" t="s">
        <v>471</v>
      </c>
      <c r="P49" s="46" t="s">
        <v>482</v>
      </c>
      <c r="Q49" s="52" t="s">
        <v>483</v>
      </c>
      <c r="R49" s="197">
        <v>41518</v>
      </c>
      <c r="S49" s="157">
        <v>45</v>
      </c>
      <c r="T49" s="364"/>
      <c r="U49" s="365">
        <f t="shared" si="1"/>
        <v>0</v>
      </c>
      <c r="V49" s="314"/>
    </row>
    <row r="50" spans="2:22" x14ac:dyDescent="0.2">
      <c r="B50" s="317"/>
      <c r="C50" s="306"/>
      <c r="D50" s="110" t="s">
        <v>701</v>
      </c>
      <c r="E50" s="103" t="s">
        <v>80</v>
      </c>
      <c r="F50" s="104" t="s">
        <v>708</v>
      </c>
      <c r="G50" s="189">
        <v>43497</v>
      </c>
      <c r="H50" s="169">
        <v>236</v>
      </c>
      <c r="I50" s="364"/>
      <c r="J50" s="370">
        <f t="shared" si="0"/>
        <v>0</v>
      </c>
      <c r="K50" s="320"/>
      <c r="M50" s="309"/>
      <c r="N50" s="303"/>
      <c r="O50" s="156" t="s">
        <v>472</v>
      </c>
      <c r="P50" s="46" t="s">
        <v>484</v>
      </c>
      <c r="Q50" s="52" t="s">
        <v>485</v>
      </c>
      <c r="R50" s="197">
        <v>42005</v>
      </c>
      <c r="S50" s="157">
        <v>33</v>
      </c>
      <c r="T50" s="364"/>
      <c r="U50" s="365">
        <f t="shared" si="1"/>
        <v>0</v>
      </c>
      <c r="V50" s="314"/>
    </row>
    <row r="51" spans="2:22" x14ac:dyDescent="0.2">
      <c r="B51" s="317"/>
      <c r="C51" s="306"/>
      <c r="D51" s="102" t="s">
        <v>8</v>
      </c>
      <c r="E51" s="103" t="s">
        <v>80</v>
      </c>
      <c r="F51" s="104" t="s">
        <v>82</v>
      </c>
      <c r="G51" s="189">
        <v>39417</v>
      </c>
      <c r="H51" s="169">
        <v>453</v>
      </c>
      <c r="I51" s="364"/>
      <c r="J51" s="370">
        <f t="shared" si="0"/>
        <v>0</v>
      </c>
      <c r="K51" s="320"/>
      <c r="M51" s="309"/>
      <c r="N51" s="312"/>
      <c r="O51" s="156" t="s">
        <v>473</v>
      </c>
      <c r="P51" s="46" t="s">
        <v>484</v>
      </c>
      <c r="Q51" s="52" t="s">
        <v>486</v>
      </c>
      <c r="R51" s="197">
        <v>36923</v>
      </c>
      <c r="S51" s="157">
        <v>26</v>
      </c>
      <c r="T51" s="364"/>
      <c r="U51" s="365">
        <f t="shared" si="1"/>
        <v>0</v>
      </c>
      <c r="V51" s="314"/>
    </row>
    <row r="52" spans="2:22" x14ac:dyDescent="0.2">
      <c r="B52" s="317"/>
      <c r="C52" s="306"/>
      <c r="D52" s="102" t="s">
        <v>423</v>
      </c>
      <c r="E52" s="103" t="s">
        <v>80</v>
      </c>
      <c r="F52" s="104" t="s">
        <v>424</v>
      </c>
      <c r="G52" s="189">
        <v>42736</v>
      </c>
      <c r="H52" s="169">
        <v>64</v>
      </c>
      <c r="I52" s="364"/>
      <c r="J52" s="370">
        <f t="shared" si="0"/>
        <v>0</v>
      </c>
      <c r="K52" s="320"/>
      <c r="M52" s="309"/>
      <c r="N52" s="302" t="s">
        <v>342</v>
      </c>
      <c r="O52" s="156" t="s">
        <v>469</v>
      </c>
      <c r="P52" s="46" t="s">
        <v>487</v>
      </c>
      <c r="Q52" s="52" t="s">
        <v>488</v>
      </c>
      <c r="R52" s="197">
        <v>39630</v>
      </c>
      <c r="S52" s="157">
        <v>15</v>
      </c>
      <c r="T52" s="364"/>
      <c r="U52" s="365">
        <f t="shared" si="1"/>
        <v>0</v>
      </c>
      <c r="V52" s="314"/>
    </row>
    <row r="53" spans="2:22" x14ac:dyDescent="0.2">
      <c r="B53" s="317"/>
      <c r="C53" s="306"/>
      <c r="D53" s="102" t="s">
        <v>394</v>
      </c>
      <c r="E53" s="103" t="s">
        <v>80</v>
      </c>
      <c r="F53" s="104" t="s">
        <v>397</v>
      </c>
      <c r="G53" s="189">
        <v>41760</v>
      </c>
      <c r="H53" s="169">
        <v>64</v>
      </c>
      <c r="I53" s="364"/>
      <c r="J53" s="370">
        <f t="shared" si="0"/>
        <v>0</v>
      </c>
      <c r="K53" s="320"/>
      <c r="M53" s="309"/>
      <c r="N53" s="303"/>
      <c r="O53" s="156" t="s">
        <v>462</v>
      </c>
      <c r="P53" s="46" t="s">
        <v>489</v>
      </c>
      <c r="Q53" s="52" t="s">
        <v>490</v>
      </c>
      <c r="R53" s="197">
        <v>38384</v>
      </c>
      <c r="S53" s="157">
        <v>105</v>
      </c>
      <c r="T53" s="364"/>
      <c r="U53" s="365">
        <f t="shared" si="1"/>
        <v>0</v>
      </c>
      <c r="V53" s="314"/>
    </row>
    <row r="54" spans="2:22" x14ac:dyDescent="0.2">
      <c r="B54" s="317"/>
      <c r="C54" s="306"/>
      <c r="D54" s="102" t="s">
        <v>7</v>
      </c>
      <c r="E54" s="103" t="s">
        <v>80</v>
      </c>
      <c r="F54" s="104" t="s">
        <v>83</v>
      </c>
      <c r="G54" s="189">
        <v>39052</v>
      </c>
      <c r="H54" s="169">
        <v>479</v>
      </c>
      <c r="I54" s="364"/>
      <c r="J54" s="370">
        <f t="shared" si="0"/>
        <v>0</v>
      </c>
      <c r="K54" s="320"/>
      <c r="M54" s="309"/>
      <c r="N54" s="303"/>
      <c r="O54" s="156" t="s">
        <v>463</v>
      </c>
      <c r="P54" s="46" t="s">
        <v>491</v>
      </c>
      <c r="Q54" s="52" t="s">
        <v>492</v>
      </c>
      <c r="R54" s="197">
        <v>39661</v>
      </c>
      <c r="S54" s="157">
        <v>84</v>
      </c>
      <c r="T54" s="364"/>
      <c r="U54" s="365">
        <f t="shared" si="1"/>
        <v>0</v>
      </c>
      <c r="V54" s="314"/>
    </row>
    <row r="55" spans="2:22" x14ac:dyDescent="0.2">
      <c r="B55" s="317"/>
      <c r="C55" s="307"/>
      <c r="D55" s="110" t="s">
        <v>540</v>
      </c>
      <c r="E55" s="103" t="s">
        <v>80</v>
      </c>
      <c r="F55" s="104" t="s">
        <v>84</v>
      </c>
      <c r="G55" s="189">
        <v>39142</v>
      </c>
      <c r="H55" s="169">
        <v>307</v>
      </c>
      <c r="I55" s="364"/>
      <c r="J55" s="370">
        <f t="shared" si="0"/>
        <v>0</v>
      </c>
      <c r="K55" s="320"/>
      <c r="M55" s="309"/>
      <c r="N55" s="303"/>
      <c r="O55" s="46" t="s">
        <v>467</v>
      </c>
      <c r="P55" s="46" t="s">
        <v>491</v>
      </c>
      <c r="Q55" s="52" t="s">
        <v>493</v>
      </c>
      <c r="R55" s="197">
        <v>36312</v>
      </c>
      <c r="S55" s="157">
        <v>12</v>
      </c>
      <c r="T55" s="364"/>
      <c r="U55" s="365">
        <f t="shared" si="1"/>
        <v>0</v>
      </c>
      <c r="V55" s="314"/>
    </row>
    <row r="56" spans="2:22" x14ac:dyDescent="0.2">
      <c r="B56" s="317"/>
      <c r="C56" s="305" t="s">
        <v>100</v>
      </c>
      <c r="D56" s="111" t="s">
        <v>210</v>
      </c>
      <c r="E56" s="103" t="s">
        <v>101</v>
      </c>
      <c r="F56" s="104" t="s">
        <v>153</v>
      </c>
      <c r="G56" s="189">
        <v>38596</v>
      </c>
      <c r="H56" s="169">
        <v>78</v>
      </c>
      <c r="I56" s="364"/>
      <c r="J56" s="370">
        <f t="shared" si="0"/>
        <v>0</v>
      </c>
      <c r="K56" s="320"/>
      <c r="M56" s="309"/>
      <c r="N56" s="303"/>
      <c r="O56" s="158" t="s">
        <v>722</v>
      </c>
      <c r="P56" s="42" t="s">
        <v>494</v>
      </c>
      <c r="Q56" s="51" t="s">
        <v>724</v>
      </c>
      <c r="R56" s="197">
        <v>44256</v>
      </c>
      <c r="S56" s="157">
        <v>190</v>
      </c>
      <c r="T56" s="364"/>
      <c r="U56" s="365">
        <f t="shared" si="1"/>
        <v>0</v>
      </c>
      <c r="V56" s="314"/>
    </row>
    <row r="57" spans="2:22" x14ac:dyDescent="0.2">
      <c r="B57" s="317"/>
      <c r="C57" s="306"/>
      <c r="D57" s="102" t="s">
        <v>20</v>
      </c>
      <c r="E57" s="103" t="s">
        <v>101</v>
      </c>
      <c r="F57" s="104" t="s">
        <v>102</v>
      </c>
      <c r="G57" s="189">
        <v>37742</v>
      </c>
      <c r="H57" s="169">
        <v>227</v>
      </c>
      <c r="I57" s="364"/>
      <c r="J57" s="370">
        <f t="shared" si="0"/>
        <v>0</v>
      </c>
      <c r="K57" s="320"/>
      <c r="M57" s="309"/>
      <c r="N57" s="303"/>
      <c r="O57" s="158" t="s">
        <v>725</v>
      </c>
      <c r="P57" s="42" t="s">
        <v>494</v>
      </c>
      <c r="Q57" s="51" t="s">
        <v>726</v>
      </c>
      <c r="R57" s="197">
        <v>36586</v>
      </c>
      <c r="S57" s="157">
        <v>116</v>
      </c>
      <c r="T57" s="364"/>
      <c r="U57" s="365">
        <f t="shared" si="1"/>
        <v>0</v>
      </c>
      <c r="V57" s="314"/>
    </row>
    <row r="58" spans="2:22" x14ac:dyDescent="0.2">
      <c r="B58" s="317"/>
      <c r="C58" s="306"/>
      <c r="D58" s="102" t="s">
        <v>331</v>
      </c>
      <c r="E58" s="103" t="s">
        <v>101</v>
      </c>
      <c r="F58" s="104" t="s">
        <v>334</v>
      </c>
      <c r="G58" s="189">
        <v>41913</v>
      </c>
      <c r="H58" s="169">
        <v>93</v>
      </c>
      <c r="I58" s="364"/>
      <c r="J58" s="370">
        <f t="shared" si="0"/>
        <v>0</v>
      </c>
      <c r="K58" s="320"/>
      <c r="M58" s="309"/>
      <c r="N58" s="303"/>
      <c r="O58" s="158" t="s">
        <v>464</v>
      </c>
      <c r="P58" s="42" t="s">
        <v>494</v>
      </c>
      <c r="Q58" s="51" t="s">
        <v>495</v>
      </c>
      <c r="R58" s="200">
        <v>39965</v>
      </c>
      <c r="S58" s="157">
        <v>41</v>
      </c>
      <c r="T58" s="364"/>
      <c r="U58" s="365">
        <f t="shared" si="1"/>
        <v>0</v>
      </c>
      <c r="V58" s="314"/>
    </row>
    <row r="59" spans="2:22" x14ac:dyDescent="0.2">
      <c r="B59" s="317"/>
      <c r="C59" s="306"/>
      <c r="D59" s="102" t="s">
        <v>52</v>
      </c>
      <c r="E59" s="103" t="s">
        <v>211</v>
      </c>
      <c r="F59" s="104" t="s">
        <v>212</v>
      </c>
      <c r="G59" s="189">
        <v>38718</v>
      </c>
      <c r="H59" s="169">
        <v>157</v>
      </c>
      <c r="I59" s="364"/>
      <c r="J59" s="370">
        <f t="shared" si="0"/>
        <v>0</v>
      </c>
      <c r="K59" s="320"/>
      <c r="M59" s="309"/>
      <c r="N59" s="303"/>
      <c r="O59" s="156" t="s">
        <v>468</v>
      </c>
      <c r="P59" s="46" t="s">
        <v>494</v>
      </c>
      <c r="Q59" s="52" t="s">
        <v>496</v>
      </c>
      <c r="R59" s="197">
        <v>40575</v>
      </c>
      <c r="S59" s="157">
        <v>9</v>
      </c>
      <c r="T59" s="364"/>
      <c r="U59" s="365">
        <f t="shared" si="1"/>
        <v>0</v>
      </c>
      <c r="V59" s="314"/>
    </row>
    <row r="60" spans="2:22" x14ac:dyDescent="0.2">
      <c r="B60" s="317"/>
      <c r="C60" s="306"/>
      <c r="D60" s="102" t="s">
        <v>21</v>
      </c>
      <c r="E60" s="103" t="s">
        <v>101</v>
      </c>
      <c r="F60" s="104" t="s">
        <v>103</v>
      </c>
      <c r="G60" s="189">
        <v>38412</v>
      </c>
      <c r="H60" s="169">
        <v>284</v>
      </c>
      <c r="I60" s="364"/>
      <c r="J60" s="370">
        <f t="shared" si="0"/>
        <v>0</v>
      </c>
      <c r="K60" s="320"/>
      <c r="M60" s="309"/>
      <c r="N60" s="303"/>
      <c r="O60" s="156" t="s">
        <v>723</v>
      </c>
      <c r="P60" s="46" t="s">
        <v>494</v>
      </c>
      <c r="Q60" s="52" t="s">
        <v>727</v>
      </c>
      <c r="R60" s="197">
        <v>38384</v>
      </c>
      <c r="S60" s="157">
        <v>109</v>
      </c>
      <c r="T60" s="364"/>
      <c r="U60" s="365">
        <f t="shared" si="1"/>
        <v>0</v>
      </c>
      <c r="V60" s="314"/>
    </row>
    <row r="61" spans="2:22" x14ac:dyDescent="0.2">
      <c r="B61" s="317"/>
      <c r="C61" s="306"/>
      <c r="D61" s="102" t="s">
        <v>22</v>
      </c>
      <c r="E61" s="103" t="s">
        <v>101</v>
      </c>
      <c r="F61" s="104" t="s">
        <v>104</v>
      </c>
      <c r="G61" s="189">
        <v>38384</v>
      </c>
      <c r="H61" s="169">
        <v>73</v>
      </c>
      <c r="I61" s="364"/>
      <c r="J61" s="370">
        <f t="shared" si="0"/>
        <v>0</v>
      </c>
      <c r="K61" s="320"/>
      <c r="M61" s="309"/>
      <c r="N61" s="303"/>
      <c r="O61" s="156" t="s">
        <v>466</v>
      </c>
      <c r="P61" s="46" t="s">
        <v>494</v>
      </c>
      <c r="Q61" s="52" t="s">
        <v>497</v>
      </c>
      <c r="R61" s="197">
        <v>33451</v>
      </c>
      <c r="S61" s="157">
        <v>19</v>
      </c>
      <c r="T61" s="364"/>
      <c r="U61" s="365">
        <f t="shared" si="1"/>
        <v>0</v>
      </c>
      <c r="V61" s="314"/>
    </row>
    <row r="62" spans="2:22" ht="14.25" customHeight="1" x14ac:dyDescent="0.2">
      <c r="B62" s="317"/>
      <c r="C62" s="306"/>
      <c r="D62" s="111" t="s">
        <v>213</v>
      </c>
      <c r="E62" s="103" t="s">
        <v>101</v>
      </c>
      <c r="F62" s="104" t="s">
        <v>154</v>
      </c>
      <c r="G62" s="189">
        <v>39052</v>
      </c>
      <c r="H62" s="169">
        <v>101</v>
      </c>
      <c r="I62" s="364"/>
      <c r="J62" s="370">
        <f t="shared" si="0"/>
        <v>0</v>
      </c>
      <c r="K62" s="320"/>
      <c r="M62" s="309"/>
      <c r="N62" s="312"/>
      <c r="O62" s="156" t="s">
        <v>465</v>
      </c>
      <c r="P62" s="46" t="s">
        <v>494</v>
      </c>
      <c r="Q62" s="52" t="s">
        <v>498</v>
      </c>
      <c r="R62" s="197">
        <v>40725</v>
      </c>
      <c r="S62" s="157">
        <v>26</v>
      </c>
      <c r="T62" s="364"/>
      <c r="U62" s="365">
        <f t="shared" si="1"/>
        <v>0</v>
      </c>
      <c r="V62" s="314"/>
    </row>
    <row r="63" spans="2:22" x14ac:dyDescent="0.2">
      <c r="B63" s="317"/>
      <c r="C63" s="306"/>
      <c r="D63" s="102" t="s">
        <v>23</v>
      </c>
      <c r="E63" s="103" t="s">
        <v>101</v>
      </c>
      <c r="F63" s="104" t="s">
        <v>105</v>
      </c>
      <c r="G63" s="189">
        <v>38657</v>
      </c>
      <c r="H63" s="169">
        <v>246</v>
      </c>
      <c r="I63" s="364"/>
      <c r="J63" s="370">
        <f t="shared" si="0"/>
        <v>0</v>
      </c>
      <c r="K63" s="320"/>
      <c r="M63" s="309"/>
      <c r="N63" s="302" t="s">
        <v>499</v>
      </c>
      <c r="O63" s="156" t="s">
        <v>476</v>
      </c>
      <c r="P63" s="46" t="s">
        <v>500</v>
      </c>
      <c r="Q63" s="52" t="s">
        <v>501</v>
      </c>
      <c r="R63" s="197">
        <v>39845</v>
      </c>
      <c r="S63" s="157">
        <v>19</v>
      </c>
      <c r="T63" s="364"/>
      <c r="U63" s="365">
        <f t="shared" si="1"/>
        <v>0</v>
      </c>
      <c r="V63" s="314"/>
    </row>
    <row r="64" spans="2:22" ht="13.5" thickBot="1" x14ac:dyDescent="0.25">
      <c r="B64" s="317"/>
      <c r="C64" s="306"/>
      <c r="D64" s="102" t="s">
        <v>214</v>
      </c>
      <c r="E64" s="103" t="s">
        <v>211</v>
      </c>
      <c r="F64" s="104" t="s">
        <v>215</v>
      </c>
      <c r="G64" s="189">
        <v>39539</v>
      </c>
      <c r="H64" s="169">
        <v>431</v>
      </c>
      <c r="I64" s="364"/>
      <c r="J64" s="370">
        <f t="shared" si="0"/>
        <v>0</v>
      </c>
      <c r="K64" s="320"/>
      <c r="M64" s="310"/>
      <c r="N64" s="304"/>
      <c r="O64" s="160" t="s">
        <v>475</v>
      </c>
      <c r="P64" s="147" t="s">
        <v>347</v>
      </c>
      <c r="Q64" s="148" t="s">
        <v>502</v>
      </c>
      <c r="R64" s="201">
        <v>38261</v>
      </c>
      <c r="S64" s="161">
        <v>15</v>
      </c>
      <c r="T64" s="366"/>
      <c r="U64" s="367">
        <f t="shared" si="1"/>
        <v>0</v>
      </c>
      <c r="V64" s="314"/>
    </row>
    <row r="65" spans="2:22" ht="13.5" thickBot="1" x14ac:dyDescent="0.25">
      <c r="B65" s="318"/>
      <c r="C65" s="333"/>
      <c r="D65" s="112" t="s">
        <v>51</v>
      </c>
      <c r="E65" s="113" t="s">
        <v>211</v>
      </c>
      <c r="F65" s="114" t="s">
        <v>216</v>
      </c>
      <c r="G65" s="190">
        <v>38139</v>
      </c>
      <c r="H65" s="172">
        <v>187</v>
      </c>
      <c r="I65" s="364"/>
      <c r="J65" s="370">
        <f>IF(I65="",0,IF(I65="●",H65,0))</f>
        <v>0</v>
      </c>
      <c r="K65" s="320"/>
      <c r="M65" s="308" t="s">
        <v>477</v>
      </c>
      <c r="N65" s="311" t="s">
        <v>503</v>
      </c>
      <c r="O65" s="158" t="s">
        <v>448</v>
      </c>
      <c r="P65" s="42" t="s">
        <v>504</v>
      </c>
      <c r="Q65" s="51" t="s">
        <v>505</v>
      </c>
      <c r="R65" s="200">
        <v>41306</v>
      </c>
      <c r="S65" s="159">
        <v>106</v>
      </c>
      <c r="T65" s="375"/>
      <c r="U65" s="369">
        <f t="shared" si="1"/>
        <v>0</v>
      </c>
      <c r="V65" s="314"/>
    </row>
    <row r="66" spans="2:22" x14ac:dyDescent="0.2">
      <c r="B66" s="316" t="s">
        <v>43</v>
      </c>
      <c r="C66" s="334" t="s">
        <v>157</v>
      </c>
      <c r="D66" s="116" t="s">
        <v>258</v>
      </c>
      <c r="E66" s="117" t="s">
        <v>158</v>
      </c>
      <c r="F66" s="118" t="s">
        <v>156</v>
      </c>
      <c r="G66" s="191">
        <v>39873</v>
      </c>
      <c r="H66" s="119">
        <v>69</v>
      </c>
      <c r="I66" s="368"/>
      <c r="J66" s="369">
        <f>IF(I66="",0,IF(I66="●",H66,0))</f>
        <v>0</v>
      </c>
      <c r="K66" s="320"/>
      <c r="M66" s="309"/>
      <c r="N66" s="303"/>
      <c r="O66" s="156" t="s">
        <v>451</v>
      </c>
      <c r="P66" s="46" t="s">
        <v>506</v>
      </c>
      <c r="Q66" s="52" t="s">
        <v>507</v>
      </c>
      <c r="R66" s="197">
        <v>40210</v>
      </c>
      <c r="S66" s="157">
        <v>79</v>
      </c>
      <c r="T66" s="376"/>
      <c r="U66" s="370">
        <f t="shared" si="1"/>
        <v>0</v>
      </c>
      <c r="V66" s="314"/>
    </row>
    <row r="67" spans="2:22" x14ac:dyDescent="0.2">
      <c r="B67" s="317"/>
      <c r="C67" s="306"/>
      <c r="D67" s="116" t="s">
        <v>698</v>
      </c>
      <c r="E67" s="117" t="s">
        <v>158</v>
      </c>
      <c r="F67" s="118" t="s">
        <v>699</v>
      </c>
      <c r="G67" s="191">
        <v>43831</v>
      </c>
      <c r="H67" s="119">
        <v>84</v>
      </c>
      <c r="I67" s="364"/>
      <c r="J67" s="370">
        <f t="shared" ref="J67:J95" si="2">IF(I67="",0,IF(I67="●",H67,0))</f>
        <v>0</v>
      </c>
      <c r="K67" s="320"/>
      <c r="M67" s="309"/>
      <c r="N67" s="303"/>
      <c r="O67" s="156" t="s">
        <v>445</v>
      </c>
      <c r="P67" s="46" t="s">
        <v>508</v>
      </c>
      <c r="Q67" s="52" t="s">
        <v>509</v>
      </c>
      <c r="R67" s="197">
        <v>38047</v>
      </c>
      <c r="S67" s="157">
        <v>141</v>
      </c>
      <c r="T67" s="376"/>
      <c r="U67" s="370">
        <f t="shared" si="1"/>
        <v>0</v>
      </c>
      <c r="V67" s="314"/>
    </row>
    <row r="68" spans="2:22" x14ac:dyDescent="0.2">
      <c r="B68" s="317"/>
      <c r="C68" s="307"/>
      <c r="D68" s="102" t="s">
        <v>329</v>
      </c>
      <c r="E68" s="102" t="s">
        <v>158</v>
      </c>
      <c r="F68" s="106" t="s">
        <v>330</v>
      </c>
      <c r="G68" s="192">
        <v>41365</v>
      </c>
      <c r="H68" s="105">
        <v>34</v>
      </c>
      <c r="I68" s="364"/>
      <c r="J68" s="370">
        <f t="shared" si="2"/>
        <v>0</v>
      </c>
      <c r="K68" s="320"/>
      <c r="M68" s="309"/>
      <c r="N68" s="303"/>
      <c r="O68" s="156" t="s">
        <v>450</v>
      </c>
      <c r="P68" s="46" t="s">
        <v>510</v>
      </c>
      <c r="Q68" s="52" t="s">
        <v>511</v>
      </c>
      <c r="R68" s="197">
        <v>37834</v>
      </c>
      <c r="S68" s="157">
        <v>92</v>
      </c>
      <c r="T68" s="376"/>
      <c r="U68" s="370">
        <f t="shared" si="1"/>
        <v>0</v>
      </c>
      <c r="V68" s="314"/>
    </row>
    <row r="69" spans="2:22" x14ac:dyDescent="0.2">
      <c r="B69" s="317"/>
      <c r="C69" s="38" t="s">
        <v>759</v>
      </c>
      <c r="D69" s="117" t="s">
        <v>753</v>
      </c>
      <c r="E69" s="117" t="s">
        <v>761</v>
      </c>
      <c r="F69" s="118" t="s">
        <v>760</v>
      </c>
      <c r="G69" s="191">
        <v>45078</v>
      </c>
      <c r="H69" s="105">
        <v>163</v>
      </c>
      <c r="I69" s="364"/>
      <c r="J69" s="370">
        <f t="shared" si="2"/>
        <v>0</v>
      </c>
      <c r="K69" s="320"/>
      <c r="M69" s="309"/>
      <c r="N69" s="303"/>
      <c r="O69" s="156" t="s">
        <v>449</v>
      </c>
      <c r="P69" s="46" t="s">
        <v>510</v>
      </c>
      <c r="Q69" s="52" t="s">
        <v>512</v>
      </c>
      <c r="R69" s="197">
        <v>39479</v>
      </c>
      <c r="S69" s="157">
        <v>97</v>
      </c>
      <c r="T69" s="376"/>
      <c r="U69" s="370">
        <f t="shared" si="1"/>
        <v>0</v>
      </c>
      <c r="V69" s="314"/>
    </row>
    <row r="70" spans="2:22" x14ac:dyDescent="0.2">
      <c r="B70" s="317"/>
      <c r="C70" s="38" t="s">
        <v>123</v>
      </c>
      <c r="D70" s="117" t="s">
        <v>47</v>
      </c>
      <c r="E70" s="117" t="s">
        <v>259</v>
      </c>
      <c r="F70" s="118" t="s">
        <v>124</v>
      </c>
      <c r="G70" s="191">
        <v>37742</v>
      </c>
      <c r="H70" s="105">
        <v>85</v>
      </c>
      <c r="I70" s="364"/>
      <c r="J70" s="370">
        <f t="shared" si="2"/>
        <v>0</v>
      </c>
      <c r="K70" s="320"/>
      <c r="M70" s="309"/>
      <c r="N70" s="303"/>
      <c r="O70" s="156" t="s">
        <v>447</v>
      </c>
      <c r="P70" s="46" t="s">
        <v>510</v>
      </c>
      <c r="Q70" s="52" t="s">
        <v>513</v>
      </c>
      <c r="R70" s="197">
        <v>36892</v>
      </c>
      <c r="S70" s="157">
        <v>109</v>
      </c>
      <c r="T70" s="376"/>
      <c r="U70" s="370">
        <f t="shared" si="1"/>
        <v>0</v>
      </c>
      <c r="V70" s="314"/>
    </row>
    <row r="71" spans="2:22" x14ac:dyDescent="0.2">
      <c r="B71" s="317"/>
      <c r="C71" s="305" t="s">
        <v>127</v>
      </c>
      <c r="D71" s="102" t="s">
        <v>44</v>
      </c>
      <c r="E71" s="102" t="s">
        <v>260</v>
      </c>
      <c r="F71" s="106" t="s">
        <v>128</v>
      </c>
      <c r="G71" s="192">
        <v>39845</v>
      </c>
      <c r="H71" s="105">
        <v>124</v>
      </c>
      <c r="I71" s="364"/>
      <c r="J71" s="370">
        <f t="shared" si="2"/>
        <v>0</v>
      </c>
      <c r="K71" s="320"/>
      <c r="M71" s="309"/>
      <c r="N71" s="303"/>
      <c r="O71" s="156" t="s">
        <v>728</v>
      </c>
      <c r="P71" s="46" t="s">
        <v>510</v>
      </c>
      <c r="Q71" s="52" t="s">
        <v>729</v>
      </c>
      <c r="R71" s="197">
        <v>44593</v>
      </c>
      <c r="S71" s="157">
        <v>130</v>
      </c>
      <c r="T71" s="376"/>
      <c r="U71" s="370">
        <f t="shared" ref="U71:U119" si="3">IF(T71="",0,IF(T71="●",S71,0))</f>
        <v>0</v>
      </c>
      <c r="V71" s="314"/>
    </row>
    <row r="72" spans="2:22" x14ac:dyDescent="0.2">
      <c r="B72" s="317"/>
      <c r="C72" s="307"/>
      <c r="D72" s="102" t="s">
        <v>45</v>
      </c>
      <c r="E72" s="102" t="s">
        <v>260</v>
      </c>
      <c r="F72" s="106" t="s">
        <v>129</v>
      </c>
      <c r="G72" s="192">
        <v>30926</v>
      </c>
      <c r="H72" s="105">
        <v>224</v>
      </c>
      <c r="I72" s="364"/>
      <c r="J72" s="370">
        <f t="shared" si="2"/>
        <v>0</v>
      </c>
      <c r="K72" s="320"/>
      <c r="M72" s="309"/>
      <c r="N72" s="303"/>
      <c r="O72" s="156" t="s">
        <v>443</v>
      </c>
      <c r="P72" s="46" t="s">
        <v>510</v>
      </c>
      <c r="Q72" s="52" t="s">
        <v>514</v>
      </c>
      <c r="R72" s="197">
        <v>40544</v>
      </c>
      <c r="S72" s="157">
        <v>182</v>
      </c>
      <c r="T72" s="376"/>
      <c r="U72" s="370">
        <f t="shared" si="3"/>
        <v>0</v>
      </c>
      <c r="V72" s="314"/>
    </row>
    <row r="73" spans="2:22" x14ac:dyDescent="0.2">
      <c r="B73" s="317"/>
      <c r="C73" s="39" t="s">
        <v>145</v>
      </c>
      <c r="D73" s="120" t="s">
        <v>411</v>
      </c>
      <c r="E73" s="120" t="s">
        <v>410</v>
      </c>
      <c r="F73" s="106" t="s">
        <v>412</v>
      </c>
      <c r="G73" s="192">
        <v>35643</v>
      </c>
      <c r="H73" s="105">
        <v>66</v>
      </c>
      <c r="I73" s="364"/>
      <c r="J73" s="370">
        <f t="shared" si="2"/>
        <v>0</v>
      </c>
      <c r="K73" s="320"/>
      <c r="M73" s="309"/>
      <c r="N73" s="303"/>
      <c r="O73" s="156" t="s">
        <v>442</v>
      </c>
      <c r="P73" s="46" t="s">
        <v>510</v>
      </c>
      <c r="Q73" s="52" t="s">
        <v>515</v>
      </c>
      <c r="R73" s="197">
        <v>39083</v>
      </c>
      <c r="S73" s="157">
        <v>211</v>
      </c>
      <c r="T73" s="376"/>
      <c r="U73" s="370">
        <f t="shared" si="3"/>
        <v>0</v>
      </c>
      <c r="V73" s="314"/>
    </row>
    <row r="74" spans="2:22" x14ac:dyDescent="0.2">
      <c r="B74" s="317"/>
      <c r="C74" s="305" t="s">
        <v>125</v>
      </c>
      <c r="D74" s="120" t="s">
        <v>415</v>
      </c>
      <c r="E74" s="120" t="s">
        <v>413</v>
      </c>
      <c r="F74" s="121" t="s">
        <v>414</v>
      </c>
      <c r="G74" s="192">
        <v>40756</v>
      </c>
      <c r="H74" s="105">
        <v>61</v>
      </c>
      <c r="I74" s="366"/>
      <c r="J74" s="382">
        <f t="shared" si="2"/>
        <v>0</v>
      </c>
      <c r="K74" s="320"/>
      <c r="M74" s="309"/>
      <c r="N74" s="303"/>
      <c r="O74" s="156" t="s">
        <v>444</v>
      </c>
      <c r="P74" s="46" t="s">
        <v>516</v>
      </c>
      <c r="Q74" s="52" t="s">
        <v>517</v>
      </c>
      <c r="R74" s="197">
        <v>42064</v>
      </c>
      <c r="S74" s="157">
        <v>153</v>
      </c>
      <c r="T74" s="376"/>
      <c r="U74" s="370">
        <f t="shared" si="3"/>
        <v>0</v>
      </c>
      <c r="V74" s="314"/>
    </row>
    <row r="75" spans="2:22" ht="13.5" thickBot="1" x14ac:dyDescent="0.25">
      <c r="B75" s="318"/>
      <c r="C75" s="333"/>
      <c r="D75" s="112" t="s">
        <v>46</v>
      </c>
      <c r="E75" s="112" t="s">
        <v>261</v>
      </c>
      <c r="F75" s="122" t="s">
        <v>126</v>
      </c>
      <c r="G75" s="193">
        <v>36739</v>
      </c>
      <c r="H75" s="115">
        <v>91</v>
      </c>
      <c r="I75" s="371"/>
      <c r="J75" s="372">
        <f t="shared" si="2"/>
        <v>0</v>
      </c>
      <c r="K75" s="320"/>
      <c r="M75" s="309"/>
      <c r="N75" s="303"/>
      <c r="O75" s="156" t="s">
        <v>452</v>
      </c>
      <c r="P75" s="46" t="s">
        <v>516</v>
      </c>
      <c r="Q75" s="52" t="s">
        <v>518</v>
      </c>
      <c r="R75" s="197">
        <v>36465</v>
      </c>
      <c r="S75" s="157">
        <v>36</v>
      </c>
      <c r="T75" s="376"/>
      <c r="U75" s="370">
        <f t="shared" si="3"/>
        <v>0</v>
      </c>
      <c r="V75" s="314"/>
    </row>
    <row r="76" spans="2:22" x14ac:dyDescent="0.2">
      <c r="B76" s="316" t="s">
        <v>138</v>
      </c>
      <c r="C76" s="334" t="s">
        <v>180</v>
      </c>
      <c r="D76" s="123" t="s">
        <v>276</v>
      </c>
      <c r="E76" s="124" t="s">
        <v>160</v>
      </c>
      <c r="F76" s="125" t="s">
        <v>159</v>
      </c>
      <c r="G76" s="194">
        <v>41275</v>
      </c>
      <c r="H76" s="101">
        <v>195</v>
      </c>
      <c r="I76" s="373"/>
      <c r="J76" s="374">
        <f t="shared" si="2"/>
        <v>0</v>
      </c>
      <c r="K76" s="320"/>
      <c r="M76" s="309"/>
      <c r="N76" s="312"/>
      <c r="O76" s="156" t="s">
        <v>446</v>
      </c>
      <c r="P76" s="46" t="s">
        <v>516</v>
      </c>
      <c r="Q76" s="52" t="s">
        <v>519</v>
      </c>
      <c r="R76" s="197">
        <v>42064</v>
      </c>
      <c r="S76" s="157">
        <v>140</v>
      </c>
      <c r="T76" s="376"/>
      <c r="U76" s="370">
        <f t="shared" si="3"/>
        <v>0</v>
      </c>
      <c r="V76" s="314"/>
    </row>
    <row r="77" spans="2:22" x14ac:dyDescent="0.2">
      <c r="B77" s="317"/>
      <c r="C77" s="306"/>
      <c r="D77" s="126" t="s">
        <v>316</v>
      </c>
      <c r="E77" s="127" t="s">
        <v>319</v>
      </c>
      <c r="F77" s="128" t="s">
        <v>318</v>
      </c>
      <c r="G77" s="191">
        <v>41122</v>
      </c>
      <c r="H77" s="105">
        <v>90</v>
      </c>
      <c r="I77" s="364"/>
      <c r="J77" s="365">
        <f t="shared" si="2"/>
        <v>0</v>
      </c>
      <c r="K77" s="320"/>
      <c r="M77" s="309"/>
      <c r="N77" s="302" t="s">
        <v>520</v>
      </c>
      <c r="O77" s="156" t="s">
        <v>544</v>
      </c>
      <c r="P77" s="46" t="s">
        <v>521</v>
      </c>
      <c r="Q77" s="52" t="s">
        <v>522</v>
      </c>
      <c r="R77" s="197">
        <v>38749</v>
      </c>
      <c r="S77" s="157">
        <v>60</v>
      </c>
      <c r="T77" s="376"/>
      <c r="U77" s="370">
        <f t="shared" si="3"/>
        <v>0</v>
      </c>
      <c r="V77" s="314"/>
    </row>
    <row r="78" spans="2:22" x14ac:dyDescent="0.2">
      <c r="B78" s="317"/>
      <c r="C78" s="307"/>
      <c r="D78" s="111" t="s">
        <v>171</v>
      </c>
      <c r="E78" s="127" t="s">
        <v>277</v>
      </c>
      <c r="F78" s="128" t="s">
        <v>181</v>
      </c>
      <c r="G78" s="191">
        <v>40087</v>
      </c>
      <c r="H78" s="105">
        <v>52</v>
      </c>
      <c r="I78" s="364"/>
      <c r="J78" s="365">
        <f t="shared" si="2"/>
        <v>0</v>
      </c>
      <c r="K78" s="320"/>
      <c r="M78" s="309"/>
      <c r="N78" s="312"/>
      <c r="O78" s="156" t="s">
        <v>453</v>
      </c>
      <c r="P78" s="46" t="s">
        <v>521</v>
      </c>
      <c r="Q78" s="52" t="s">
        <v>523</v>
      </c>
      <c r="R78" s="197">
        <v>38384</v>
      </c>
      <c r="S78" s="157">
        <v>160</v>
      </c>
      <c r="T78" s="376"/>
      <c r="U78" s="370">
        <f t="shared" si="3"/>
        <v>0</v>
      </c>
      <c r="V78" s="314"/>
    </row>
    <row r="79" spans="2:22" x14ac:dyDescent="0.2">
      <c r="B79" s="317"/>
      <c r="C79" s="40" t="s">
        <v>145</v>
      </c>
      <c r="D79" s="126" t="s">
        <v>278</v>
      </c>
      <c r="E79" s="129" t="s">
        <v>279</v>
      </c>
      <c r="F79" s="130" t="s">
        <v>141</v>
      </c>
      <c r="G79" s="192">
        <v>34547</v>
      </c>
      <c r="H79" s="105">
        <v>72</v>
      </c>
      <c r="I79" s="364"/>
      <c r="J79" s="365">
        <f t="shared" si="2"/>
        <v>0</v>
      </c>
      <c r="K79" s="320"/>
      <c r="M79" s="309"/>
      <c r="N79" s="302" t="s">
        <v>524</v>
      </c>
      <c r="O79" s="156" t="s">
        <v>459</v>
      </c>
      <c r="P79" s="46" t="s">
        <v>525</v>
      </c>
      <c r="Q79" s="52" t="s">
        <v>526</v>
      </c>
      <c r="R79" s="197">
        <v>41030</v>
      </c>
      <c r="S79" s="157">
        <v>114</v>
      </c>
      <c r="T79" s="376"/>
      <c r="U79" s="370">
        <f t="shared" si="3"/>
        <v>0</v>
      </c>
      <c r="V79" s="314"/>
    </row>
    <row r="80" spans="2:22" ht="13.5" thickBot="1" x14ac:dyDescent="0.25">
      <c r="B80" s="318"/>
      <c r="C80" s="41" t="s">
        <v>320</v>
      </c>
      <c r="D80" s="112" t="s">
        <v>321</v>
      </c>
      <c r="E80" s="112" t="s">
        <v>322</v>
      </c>
      <c r="F80" s="131" t="s">
        <v>323</v>
      </c>
      <c r="G80" s="195">
        <v>40940</v>
      </c>
      <c r="H80" s="105">
        <v>88</v>
      </c>
      <c r="I80" s="366"/>
      <c r="J80" s="367">
        <f t="shared" si="2"/>
        <v>0</v>
      </c>
      <c r="K80" s="320"/>
      <c r="M80" s="309"/>
      <c r="N80" s="303"/>
      <c r="O80" s="156" t="s">
        <v>730</v>
      </c>
      <c r="P80" s="46" t="s">
        <v>527</v>
      </c>
      <c r="Q80" s="52" t="s">
        <v>731</v>
      </c>
      <c r="R80" s="197">
        <v>38687</v>
      </c>
      <c r="S80" s="157">
        <v>345</v>
      </c>
      <c r="T80" s="376"/>
      <c r="U80" s="370">
        <f t="shared" si="3"/>
        <v>0</v>
      </c>
      <c r="V80" s="314"/>
    </row>
    <row r="81" spans="2:22" x14ac:dyDescent="0.2">
      <c r="B81" s="316" t="s">
        <v>48</v>
      </c>
      <c r="C81" s="334" t="s">
        <v>296</v>
      </c>
      <c r="D81" s="123" t="s">
        <v>286</v>
      </c>
      <c r="E81" s="123" t="s">
        <v>297</v>
      </c>
      <c r="F81" s="132" t="s">
        <v>298</v>
      </c>
      <c r="G81" s="194">
        <v>39052</v>
      </c>
      <c r="H81" s="101">
        <v>100</v>
      </c>
      <c r="I81" s="368"/>
      <c r="J81" s="369">
        <f t="shared" si="2"/>
        <v>0</v>
      </c>
      <c r="K81" s="320"/>
      <c r="M81" s="309"/>
      <c r="N81" s="303"/>
      <c r="O81" s="156" t="s">
        <v>461</v>
      </c>
      <c r="P81" s="46" t="s">
        <v>527</v>
      </c>
      <c r="Q81" s="52" t="s">
        <v>528</v>
      </c>
      <c r="R81" s="197">
        <v>38657</v>
      </c>
      <c r="S81" s="157">
        <v>50</v>
      </c>
      <c r="T81" s="376"/>
      <c r="U81" s="370">
        <f t="shared" si="3"/>
        <v>0</v>
      </c>
      <c r="V81" s="314"/>
    </row>
    <row r="82" spans="2:22" x14ac:dyDescent="0.2">
      <c r="B82" s="317"/>
      <c r="C82" s="307"/>
      <c r="D82" s="117" t="s">
        <v>367</v>
      </c>
      <c r="E82" s="117" t="s">
        <v>297</v>
      </c>
      <c r="F82" s="118" t="s">
        <v>370</v>
      </c>
      <c r="G82" s="191">
        <v>42125</v>
      </c>
      <c r="H82" s="105">
        <v>258</v>
      </c>
      <c r="I82" s="364"/>
      <c r="J82" s="370">
        <f t="shared" si="2"/>
        <v>0</v>
      </c>
      <c r="K82" s="320"/>
      <c r="M82" s="309"/>
      <c r="N82" s="312"/>
      <c r="O82" s="156" t="s">
        <v>460</v>
      </c>
      <c r="P82" s="46" t="s">
        <v>529</v>
      </c>
      <c r="Q82" s="52" t="s">
        <v>530</v>
      </c>
      <c r="R82" s="197">
        <v>39783</v>
      </c>
      <c r="S82" s="157">
        <v>60</v>
      </c>
      <c r="T82" s="376"/>
      <c r="U82" s="370">
        <f t="shared" si="3"/>
        <v>0</v>
      </c>
      <c r="V82" s="314"/>
    </row>
    <row r="83" spans="2:22" x14ac:dyDescent="0.2">
      <c r="B83" s="317"/>
      <c r="C83" s="305" t="s">
        <v>543</v>
      </c>
      <c r="D83" s="117" t="s">
        <v>425</v>
      </c>
      <c r="E83" s="117" t="s">
        <v>324</v>
      </c>
      <c r="F83" s="118" t="s">
        <v>426</v>
      </c>
      <c r="G83" s="191">
        <v>43070</v>
      </c>
      <c r="H83" s="105">
        <v>98</v>
      </c>
      <c r="I83" s="364"/>
      <c r="J83" s="370">
        <f t="shared" si="2"/>
        <v>0</v>
      </c>
      <c r="K83" s="320"/>
      <c r="M83" s="309"/>
      <c r="N83" s="302" t="s">
        <v>531</v>
      </c>
      <c r="O83" s="156" t="s">
        <v>732</v>
      </c>
      <c r="P83" s="46" t="s">
        <v>532</v>
      </c>
      <c r="Q83" s="52" t="s">
        <v>733</v>
      </c>
      <c r="R83" s="197">
        <v>44621</v>
      </c>
      <c r="S83" s="157">
        <v>362</v>
      </c>
      <c r="T83" s="376"/>
      <c r="U83" s="370">
        <f t="shared" si="3"/>
        <v>0</v>
      </c>
      <c r="V83" s="314"/>
    </row>
    <row r="84" spans="2:22" x14ac:dyDescent="0.2">
      <c r="B84" s="317"/>
      <c r="C84" s="307"/>
      <c r="D84" s="117" t="s">
        <v>317</v>
      </c>
      <c r="E84" s="117" t="s">
        <v>324</v>
      </c>
      <c r="F84" s="118" t="s">
        <v>325</v>
      </c>
      <c r="G84" s="191">
        <v>39326</v>
      </c>
      <c r="H84" s="105">
        <v>46</v>
      </c>
      <c r="I84" s="364"/>
      <c r="J84" s="370">
        <f t="shared" si="2"/>
        <v>0</v>
      </c>
      <c r="K84" s="320"/>
      <c r="M84" s="309"/>
      <c r="N84" s="303"/>
      <c r="O84" s="156" t="s">
        <v>456</v>
      </c>
      <c r="P84" s="46" t="s">
        <v>532</v>
      </c>
      <c r="Q84" s="52" t="s">
        <v>533</v>
      </c>
      <c r="R84" s="197">
        <v>40179</v>
      </c>
      <c r="S84" s="157">
        <v>68</v>
      </c>
      <c r="T84" s="376"/>
      <c r="U84" s="370">
        <f t="shared" si="3"/>
        <v>0</v>
      </c>
      <c r="V84" s="314"/>
    </row>
    <row r="85" spans="2:22" x14ac:dyDescent="0.2">
      <c r="B85" s="317"/>
      <c r="C85" s="305" t="s">
        <v>132</v>
      </c>
      <c r="D85" s="102" t="s">
        <v>150</v>
      </c>
      <c r="E85" s="102" t="s">
        <v>263</v>
      </c>
      <c r="F85" s="106" t="s">
        <v>264</v>
      </c>
      <c r="G85" s="192">
        <v>39814</v>
      </c>
      <c r="H85" s="105">
        <v>61</v>
      </c>
      <c r="I85" s="364"/>
      <c r="J85" s="370">
        <f t="shared" si="2"/>
        <v>0</v>
      </c>
      <c r="K85" s="320"/>
      <c r="M85" s="309"/>
      <c r="N85" s="303"/>
      <c r="O85" s="156" t="s">
        <v>455</v>
      </c>
      <c r="P85" s="46" t="s">
        <v>532</v>
      </c>
      <c r="Q85" s="52" t="s">
        <v>534</v>
      </c>
      <c r="R85" s="197">
        <v>40238</v>
      </c>
      <c r="S85" s="157">
        <v>135</v>
      </c>
      <c r="T85" s="376"/>
      <c r="U85" s="370">
        <f t="shared" si="3"/>
        <v>0</v>
      </c>
      <c r="V85" s="314"/>
    </row>
    <row r="86" spans="2:22" x14ac:dyDescent="0.2">
      <c r="B86" s="317"/>
      <c r="C86" s="306"/>
      <c r="D86" s="117" t="s">
        <v>262</v>
      </c>
      <c r="E86" s="117" t="s">
        <v>263</v>
      </c>
      <c r="F86" s="118" t="s">
        <v>133</v>
      </c>
      <c r="G86" s="196">
        <v>40330</v>
      </c>
      <c r="H86" s="105">
        <v>246</v>
      </c>
      <c r="I86" s="364"/>
      <c r="J86" s="370">
        <f t="shared" si="2"/>
        <v>0</v>
      </c>
      <c r="K86" s="320"/>
      <c r="M86" s="309"/>
      <c r="N86" s="303"/>
      <c r="O86" s="156" t="s">
        <v>458</v>
      </c>
      <c r="P86" s="46" t="s">
        <v>532</v>
      </c>
      <c r="Q86" s="52" t="s">
        <v>535</v>
      </c>
      <c r="R86" s="197">
        <v>38961</v>
      </c>
      <c r="S86" s="157">
        <v>73</v>
      </c>
      <c r="T86" s="376"/>
      <c r="U86" s="370">
        <f t="shared" si="3"/>
        <v>0</v>
      </c>
      <c r="V86" s="314"/>
    </row>
    <row r="87" spans="2:22" x14ac:dyDescent="0.2">
      <c r="B87" s="317"/>
      <c r="C87" s="306"/>
      <c r="D87" s="102" t="s">
        <v>149</v>
      </c>
      <c r="E87" s="102" t="s">
        <v>263</v>
      </c>
      <c r="F87" s="106" t="s">
        <v>148</v>
      </c>
      <c r="G87" s="192">
        <v>37043</v>
      </c>
      <c r="H87" s="105">
        <v>94</v>
      </c>
      <c r="I87" s="364"/>
      <c r="J87" s="370">
        <f t="shared" si="2"/>
        <v>0</v>
      </c>
      <c r="K87" s="320"/>
      <c r="M87" s="309"/>
      <c r="N87" s="303"/>
      <c r="O87" s="156" t="s">
        <v>457</v>
      </c>
      <c r="P87" s="46" t="s">
        <v>532</v>
      </c>
      <c r="Q87" s="52" t="s">
        <v>536</v>
      </c>
      <c r="R87" s="197">
        <v>38869</v>
      </c>
      <c r="S87" s="157">
        <v>72</v>
      </c>
      <c r="T87" s="376"/>
      <c r="U87" s="370">
        <f t="shared" si="3"/>
        <v>0</v>
      </c>
      <c r="V87" s="314"/>
    </row>
    <row r="88" spans="2:22" ht="13.5" thickBot="1" x14ac:dyDescent="0.25">
      <c r="B88" s="317"/>
      <c r="C88" s="307"/>
      <c r="D88" s="102" t="s">
        <v>333</v>
      </c>
      <c r="E88" s="102" t="s">
        <v>263</v>
      </c>
      <c r="F88" s="106" t="s">
        <v>335</v>
      </c>
      <c r="G88" s="192">
        <v>41791</v>
      </c>
      <c r="H88" s="105">
        <v>46</v>
      </c>
      <c r="I88" s="383"/>
      <c r="J88" s="370">
        <f t="shared" si="2"/>
        <v>0</v>
      </c>
      <c r="K88" s="320"/>
      <c r="M88" s="310"/>
      <c r="N88" s="304"/>
      <c r="O88" s="160" t="s">
        <v>454</v>
      </c>
      <c r="P88" s="147" t="s">
        <v>537</v>
      </c>
      <c r="Q88" s="148" t="s">
        <v>538</v>
      </c>
      <c r="R88" s="201">
        <v>38749</v>
      </c>
      <c r="S88" s="161">
        <v>134</v>
      </c>
      <c r="T88" s="377"/>
      <c r="U88" s="372">
        <f t="shared" si="3"/>
        <v>0</v>
      </c>
      <c r="V88" s="315"/>
    </row>
    <row r="89" spans="2:22" x14ac:dyDescent="0.2">
      <c r="B89" s="317"/>
      <c r="C89" s="305" t="s">
        <v>130</v>
      </c>
      <c r="D89" s="102" t="s">
        <v>169</v>
      </c>
      <c r="E89" s="102" t="s">
        <v>265</v>
      </c>
      <c r="F89" s="106" t="s">
        <v>182</v>
      </c>
      <c r="G89" s="192">
        <v>39083</v>
      </c>
      <c r="H89" s="105">
        <v>106</v>
      </c>
      <c r="I89" s="384"/>
      <c r="J89" s="370">
        <f t="shared" si="2"/>
        <v>0</v>
      </c>
      <c r="K89" s="320"/>
      <c r="M89" s="325" t="s">
        <v>40</v>
      </c>
      <c r="N89" s="328" t="s">
        <v>106</v>
      </c>
      <c r="O89" s="162" t="s">
        <v>42</v>
      </c>
      <c r="P89" s="163" t="s">
        <v>107</v>
      </c>
      <c r="Q89" s="164" t="s">
        <v>217</v>
      </c>
      <c r="R89" s="202">
        <v>36800</v>
      </c>
      <c r="S89" s="173">
        <v>220</v>
      </c>
      <c r="T89" s="373"/>
      <c r="U89" s="374">
        <f t="shared" si="3"/>
        <v>0</v>
      </c>
      <c r="V89" s="322" t="s">
        <v>778</v>
      </c>
    </row>
    <row r="90" spans="2:22" x14ac:dyDescent="0.2">
      <c r="B90" s="317"/>
      <c r="C90" s="306"/>
      <c r="D90" s="117" t="s">
        <v>399</v>
      </c>
      <c r="E90" s="102" t="s">
        <v>265</v>
      </c>
      <c r="F90" s="106" t="s">
        <v>400</v>
      </c>
      <c r="G90" s="191">
        <v>36130</v>
      </c>
      <c r="H90" s="105">
        <v>25</v>
      </c>
      <c r="I90" s="385"/>
      <c r="J90" s="382">
        <f t="shared" si="2"/>
        <v>0</v>
      </c>
      <c r="K90" s="320"/>
      <c r="M90" s="326"/>
      <c r="N90" s="329"/>
      <c r="O90" s="165" t="s">
        <v>27</v>
      </c>
      <c r="P90" s="166" t="s">
        <v>107</v>
      </c>
      <c r="Q90" s="167" t="s">
        <v>219</v>
      </c>
      <c r="R90" s="203">
        <v>39479</v>
      </c>
      <c r="S90" s="174">
        <v>657</v>
      </c>
      <c r="T90" s="364"/>
      <c r="U90" s="365">
        <f t="shared" si="3"/>
        <v>0</v>
      </c>
      <c r="V90" s="323"/>
    </row>
    <row r="91" spans="2:22" x14ac:dyDescent="0.2">
      <c r="B91" s="317"/>
      <c r="C91" s="306"/>
      <c r="D91" s="117" t="s">
        <v>170</v>
      </c>
      <c r="E91" s="117" t="s">
        <v>265</v>
      </c>
      <c r="F91" s="118" t="s">
        <v>183</v>
      </c>
      <c r="G91" s="191">
        <v>39387</v>
      </c>
      <c r="H91" s="105">
        <v>106</v>
      </c>
      <c r="I91" s="385"/>
      <c r="J91" s="382">
        <f t="shared" si="2"/>
        <v>0</v>
      </c>
      <c r="K91" s="320"/>
      <c r="M91" s="326"/>
      <c r="N91" s="329"/>
      <c r="O91" s="165" t="s">
        <v>26</v>
      </c>
      <c r="P91" s="166" t="s">
        <v>107</v>
      </c>
      <c r="Q91" s="167" t="s">
        <v>220</v>
      </c>
      <c r="R91" s="203">
        <v>39873</v>
      </c>
      <c r="S91" s="174">
        <v>506</v>
      </c>
      <c r="T91" s="364"/>
      <c r="U91" s="365">
        <f t="shared" si="3"/>
        <v>0</v>
      </c>
      <c r="V91" s="323"/>
    </row>
    <row r="92" spans="2:22" x14ac:dyDescent="0.2">
      <c r="B92" s="317"/>
      <c r="C92" s="306"/>
      <c r="D92" s="117" t="s">
        <v>398</v>
      </c>
      <c r="E92" s="117" t="s">
        <v>265</v>
      </c>
      <c r="F92" s="118" t="s">
        <v>401</v>
      </c>
      <c r="G92" s="191">
        <v>39479</v>
      </c>
      <c r="H92" s="105">
        <v>67</v>
      </c>
      <c r="I92" s="385"/>
      <c r="J92" s="382">
        <f t="shared" si="2"/>
        <v>0</v>
      </c>
      <c r="K92" s="320"/>
      <c r="M92" s="326"/>
      <c r="N92" s="329"/>
      <c r="O92" s="165" t="s">
        <v>25</v>
      </c>
      <c r="P92" s="166" t="s">
        <v>107</v>
      </c>
      <c r="Q92" s="167" t="s">
        <v>108</v>
      </c>
      <c r="R92" s="203">
        <v>39814</v>
      </c>
      <c r="S92" s="174">
        <v>352</v>
      </c>
      <c r="T92" s="364"/>
      <c r="U92" s="365">
        <f t="shared" si="3"/>
        <v>0</v>
      </c>
      <c r="V92" s="323"/>
    </row>
    <row r="93" spans="2:22" x14ac:dyDescent="0.2">
      <c r="B93" s="317"/>
      <c r="C93" s="306"/>
      <c r="D93" s="117" t="s">
        <v>49</v>
      </c>
      <c r="E93" s="117" t="s">
        <v>265</v>
      </c>
      <c r="F93" s="118" t="s">
        <v>131</v>
      </c>
      <c r="G93" s="191">
        <v>40087</v>
      </c>
      <c r="H93" s="105">
        <v>326</v>
      </c>
      <c r="I93" s="385"/>
      <c r="J93" s="382">
        <f t="shared" si="2"/>
        <v>0</v>
      </c>
      <c r="K93" s="320"/>
      <c r="M93" s="326"/>
      <c r="N93" s="329"/>
      <c r="O93" s="165" t="s">
        <v>24</v>
      </c>
      <c r="P93" s="166" t="s">
        <v>107</v>
      </c>
      <c r="Q93" s="167" t="s">
        <v>109</v>
      </c>
      <c r="R93" s="203">
        <v>40148</v>
      </c>
      <c r="S93" s="174">
        <v>385</v>
      </c>
      <c r="T93" s="364"/>
      <c r="U93" s="365">
        <f t="shared" si="3"/>
        <v>0</v>
      </c>
      <c r="V93" s="323"/>
    </row>
    <row r="94" spans="2:22" x14ac:dyDescent="0.2">
      <c r="B94" s="317"/>
      <c r="C94" s="306"/>
      <c r="D94" s="117" t="s">
        <v>311</v>
      </c>
      <c r="E94" s="117" t="s">
        <v>265</v>
      </c>
      <c r="F94" s="118" t="s">
        <v>312</v>
      </c>
      <c r="G94" s="191">
        <v>41579</v>
      </c>
      <c r="H94" s="105">
        <v>45</v>
      </c>
      <c r="I94" s="385"/>
      <c r="J94" s="382">
        <f t="shared" si="2"/>
        <v>0</v>
      </c>
      <c r="K94" s="320"/>
      <c r="M94" s="326"/>
      <c r="N94" s="329"/>
      <c r="O94" s="165" t="s">
        <v>29</v>
      </c>
      <c r="P94" s="166" t="s">
        <v>107</v>
      </c>
      <c r="Q94" s="167" t="s">
        <v>110</v>
      </c>
      <c r="R94" s="203">
        <v>38384</v>
      </c>
      <c r="S94" s="174">
        <v>295</v>
      </c>
      <c r="T94" s="364"/>
      <c r="U94" s="365">
        <f t="shared" si="3"/>
        <v>0</v>
      </c>
      <c r="V94" s="323"/>
    </row>
    <row r="95" spans="2:22" ht="13.5" thickBot="1" x14ac:dyDescent="0.25">
      <c r="B95" s="318"/>
      <c r="C95" s="333"/>
      <c r="D95" s="133" t="s">
        <v>402</v>
      </c>
      <c r="E95" s="133" t="s">
        <v>265</v>
      </c>
      <c r="F95" s="134" t="s">
        <v>403</v>
      </c>
      <c r="G95" s="195">
        <v>38777</v>
      </c>
      <c r="H95" s="115">
        <v>59</v>
      </c>
      <c r="I95" s="386"/>
      <c r="J95" s="372">
        <f t="shared" si="2"/>
        <v>0</v>
      </c>
      <c r="K95" s="321"/>
      <c r="M95" s="326"/>
      <c r="N95" s="329"/>
      <c r="O95" s="165" t="s">
        <v>28</v>
      </c>
      <c r="P95" s="166" t="s">
        <v>107</v>
      </c>
      <c r="Q95" s="167" t="s">
        <v>111</v>
      </c>
      <c r="R95" s="203">
        <v>38626</v>
      </c>
      <c r="S95" s="174">
        <v>533</v>
      </c>
      <c r="T95" s="364"/>
      <c r="U95" s="365">
        <f t="shared" si="3"/>
        <v>0</v>
      </c>
      <c r="V95" s="323"/>
    </row>
    <row r="96" spans="2:22" x14ac:dyDescent="0.2">
      <c r="M96" s="326"/>
      <c r="N96" s="329"/>
      <c r="O96" s="165" t="s">
        <v>287</v>
      </c>
      <c r="P96" s="166" t="s">
        <v>107</v>
      </c>
      <c r="Q96" s="167" t="s">
        <v>303</v>
      </c>
      <c r="R96" s="203">
        <v>41548</v>
      </c>
      <c r="S96" s="174">
        <v>87</v>
      </c>
      <c r="T96" s="364"/>
      <c r="U96" s="365">
        <f t="shared" si="3"/>
        <v>0</v>
      </c>
      <c r="V96" s="323"/>
    </row>
    <row r="97" spans="12:22" x14ac:dyDescent="0.2">
      <c r="M97" s="326"/>
      <c r="N97" s="329"/>
      <c r="O97" s="165" t="s">
        <v>134</v>
      </c>
      <c r="P97" s="166" t="s">
        <v>107</v>
      </c>
      <c r="Q97" s="167" t="s">
        <v>221</v>
      </c>
      <c r="R97" s="203">
        <v>39114</v>
      </c>
      <c r="S97" s="174">
        <v>407</v>
      </c>
      <c r="T97" s="364"/>
      <c r="U97" s="365">
        <f t="shared" si="3"/>
        <v>0</v>
      </c>
      <c r="V97" s="323"/>
    </row>
    <row r="98" spans="12:22" x14ac:dyDescent="0.2">
      <c r="M98" s="326"/>
      <c r="N98" s="329"/>
      <c r="O98" s="165" t="s">
        <v>705</v>
      </c>
      <c r="P98" s="166" t="s">
        <v>107</v>
      </c>
      <c r="Q98" s="167" t="s">
        <v>719</v>
      </c>
      <c r="R98" s="203">
        <v>44470</v>
      </c>
      <c r="S98" s="174">
        <v>712</v>
      </c>
      <c r="T98" s="364"/>
      <c r="U98" s="365">
        <f t="shared" si="3"/>
        <v>0</v>
      </c>
      <c r="V98" s="323"/>
    </row>
    <row r="99" spans="12:22" x14ac:dyDescent="0.2">
      <c r="M99" s="326"/>
      <c r="N99" s="329"/>
      <c r="O99" s="165" t="s">
        <v>41</v>
      </c>
      <c r="P99" s="166" t="s">
        <v>107</v>
      </c>
      <c r="Q99" s="167" t="s">
        <v>112</v>
      </c>
      <c r="R99" s="203">
        <v>38961</v>
      </c>
      <c r="S99" s="174">
        <v>71</v>
      </c>
      <c r="T99" s="364"/>
      <c r="U99" s="365">
        <f t="shared" si="3"/>
        <v>0</v>
      </c>
      <c r="V99" s="323"/>
    </row>
    <row r="100" spans="12:22" x14ac:dyDescent="0.2">
      <c r="M100" s="326"/>
      <c r="N100" s="329"/>
      <c r="O100" s="165" t="s">
        <v>421</v>
      </c>
      <c r="P100" s="166" t="s">
        <v>107</v>
      </c>
      <c r="Q100" s="167" t="s">
        <v>422</v>
      </c>
      <c r="R100" s="203">
        <v>42736</v>
      </c>
      <c r="S100" s="174">
        <v>412</v>
      </c>
      <c r="T100" s="364"/>
      <c r="U100" s="365">
        <f t="shared" si="3"/>
        <v>0</v>
      </c>
      <c r="V100" s="323"/>
    </row>
    <row r="101" spans="12:22" x14ac:dyDescent="0.2">
      <c r="M101" s="326"/>
      <c r="N101" s="329"/>
      <c r="O101" s="165" t="s">
        <v>172</v>
      </c>
      <c r="P101" s="166" t="s">
        <v>107</v>
      </c>
      <c r="Q101" s="167" t="s">
        <v>223</v>
      </c>
      <c r="R101" s="203">
        <v>37073</v>
      </c>
      <c r="S101" s="174">
        <v>164</v>
      </c>
      <c r="T101" s="364"/>
      <c r="U101" s="365">
        <f t="shared" si="3"/>
        <v>0</v>
      </c>
      <c r="V101" s="323"/>
    </row>
    <row r="102" spans="12:22" x14ac:dyDescent="0.2">
      <c r="M102" s="326"/>
      <c r="N102" s="329"/>
      <c r="O102" s="165" t="s">
        <v>368</v>
      </c>
      <c r="P102" s="166" t="s">
        <v>107</v>
      </c>
      <c r="Q102" s="167" t="s">
        <v>369</v>
      </c>
      <c r="R102" s="203">
        <v>42064</v>
      </c>
      <c r="S102" s="174">
        <v>561</v>
      </c>
      <c r="T102" s="364"/>
      <c r="U102" s="365">
        <f t="shared" si="3"/>
        <v>0</v>
      </c>
      <c r="V102" s="323"/>
    </row>
    <row r="103" spans="12:22" x14ac:dyDescent="0.2">
      <c r="L103" s="13"/>
      <c r="M103" s="326"/>
      <c r="N103" s="330"/>
      <c r="O103" s="165" t="s">
        <v>419</v>
      </c>
      <c r="P103" s="166" t="s">
        <v>107</v>
      </c>
      <c r="Q103" s="167" t="s">
        <v>420</v>
      </c>
      <c r="R103" s="203">
        <v>42644</v>
      </c>
      <c r="S103" s="174">
        <v>296</v>
      </c>
      <c r="T103" s="364"/>
      <c r="U103" s="365">
        <f t="shared" si="3"/>
        <v>0</v>
      </c>
      <c r="V103" s="323"/>
    </row>
    <row r="104" spans="12:22" x14ac:dyDescent="0.2">
      <c r="L104" s="13"/>
      <c r="M104" s="326"/>
      <c r="N104" s="331" t="s">
        <v>113</v>
      </c>
      <c r="O104" s="165" t="s">
        <v>435</v>
      </c>
      <c r="P104" s="166" t="s">
        <v>225</v>
      </c>
      <c r="Q104" s="167" t="s">
        <v>436</v>
      </c>
      <c r="R104" s="203">
        <v>42736</v>
      </c>
      <c r="S104" s="174">
        <v>92</v>
      </c>
      <c r="T104" s="364"/>
      <c r="U104" s="365">
        <f t="shared" si="3"/>
        <v>0</v>
      </c>
      <c r="V104" s="323"/>
    </row>
    <row r="105" spans="12:22" x14ac:dyDescent="0.2">
      <c r="M105" s="326"/>
      <c r="N105" s="329"/>
      <c r="O105" s="165" t="s">
        <v>434</v>
      </c>
      <c r="P105" s="166" t="s">
        <v>225</v>
      </c>
      <c r="Q105" s="167" t="s">
        <v>437</v>
      </c>
      <c r="R105" s="203">
        <v>40940</v>
      </c>
      <c r="S105" s="174">
        <v>98</v>
      </c>
      <c r="T105" s="364"/>
      <c r="U105" s="365">
        <f t="shared" si="3"/>
        <v>0</v>
      </c>
      <c r="V105" s="323"/>
    </row>
    <row r="106" spans="12:22" x14ac:dyDescent="0.2">
      <c r="M106" s="326"/>
      <c r="N106" s="329"/>
      <c r="O106" s="165" t="s">
        <v>282</v>
      </c>
      <c r="P106" s="166" t="s">
        <v>225</v>
      </c>
      <c r="Q106" s="167" t="s">
        <v>404</v>
      </c>
      <c r="R106" s="203">
        <v>41699</v>
      </c>
      <c r="S106" s="174">
        <v>333</v>
      </c>
      <c r="T106" s="364"/>
      <c r="U106" s="365">
        <f t="shared" si="3"/>
        <v>0</v>
      </c>
      <c r="V106" s="323"/>
    </row>
    <row r="107" spans="12:22" x14ac:dyDescent="0.2">
      <c r="M107" s="326"/>
      <c r="N107" s="329"/>
      <c r="O107" s="165" t="s">
        <v>224</v>
      </c>
      <c r="P107" s="166" t="s">
        <v>225</v>
      </c>
      <c r="Q107" s="167" t="s">
        <v>226</v>
      </c>
      <c r="R107" s="203">
        <v>38384</v>
      </c>
      <c r="S107" s="174">
        <v>549</v>
      </c>
      <c r="T107" s="364"/>
      <c r="U107" s="365">
        <f t="shared" si="3"/>
        <v>0</v>
      </c>
      <c r="V107" s="323"/>
    </row>
    <row r="108" spans="12:22" x14ac:dyDescent="0.2">
      <c r="M108" s="326"/>
      <c r="N108" s="329"/>
      <c r="O108" s="168" t="s">
        <v>541</v>
      </c>
      <c r="P108" s="166" t="s">
        <v>225</v>
      </c>
      <c r="Q108" s="167" t="s">
        <v>227</v>
      </c>
      <c r="R108" s="203">
        <v>39114</v>
      </c>
      <c r="S108" s="174">
        <v>183</v>
      </c>
      <c r="T108" s="366"/>
      <c r="U108" s="365">
        <f t="shared" si="3"/>
        <v>0</v>
      </c>
      <c r="V108" s="323"/>
    </row>
    <row r="109" spans="12:22" x14ac:dyDescent="0.2">
      <c r="M109" s="326"/>
      <c r="N109" s="329"/>
      <c r="O109" s="168" t="s">
        <v>542</v>
      </c>
      <c r="P109" s="166" t="s">
        <v>225</v>
      </c>
      <c r="Q109" s="167" t="s">
        <v>228</v>
      </c>
      <c r="R109" s="203">
        <v>39448</v>
      </c>
      <c r="S109" s="174">
        <v>233</v>
      </c>
      <c r="T109" s="366"/>
      <c r="U109" s="365">
        <f t="shared" si="3"/>
        <v>0</v>
      </c>
      <c r="V109" s="323"/>
    </row>
    <row r="110" spans="12:22" x14ac:dyDescent="0.2">
      <c r="M110" s="326"/>
      <c r="N110" s="329"/>
      <c r="O110" s="165" t="s">
        <v>230</v>
      </c>
      <c r="P110" s="166" t="s">
        <v>225</v>
      </c>
      <c r="Q110" s="167" t="s">
        <v>231</v>
      </c>
      <c r="R110" s="204">
        <v>39814</v>
      </c>
      <c r="S110" s="174">
        <v>168</v>
      </c>
      <c r="T110" s="366"/>
      <c r="U110" s="365">
        <f t="shared" si="3"/>
        <v>0</v>
      </c>
      <c r="V110" s="323"/>
    </row>
    <row r="111" spans="12:22" x14ac:dyDescent="0.2">
      <c r="M111" s="326"/>
      <c r="N111" s="330"/>
      <c r="O111" s="165" t="s">
        <v>137</v>
      </c>
      <c r="P111" s="166" t="s">
        <v>225</v>
      </c>
      <c r="Q111" s="167" t="s">
        <v>232</v>
      </c>
      <c r="R111" s="203">
        <v>41244</v>
      </c>
      <c r="S111" s="174">
        <v>312</v>
      </c>
      <c r="T111" s="366"/>
      <c r="U111" s="365">
        <f t="shared" si="3"/>
        <v>0</v>
      </c>
      <c r="V111" s="323"/>
    </row>
    <row r="112" spans="12:22" x14ac:dyDescent="0.2">
      <c r="M112" s="326"/>
      <c r="N112" s="331" t="s">
        <v>176</v>
      </c>
      <c r="O112" s="165" t="s">
        <v>175</v>
      </c>
      <c r="P112" s="166" t="s">
        <v>234</v>
      </c>
      <c r="Q112" s="167" t="s">
        <v>304</v>
      </c>
      <c r="R112" s="203">
        <v>40238</v>
      </c>
      <c r="S112" s="174">
        <v>286</v>
      </c>
      <c r="T112" s="366"/>
      <c r="U112" s="365">
        <f t="shared" si="3"/>
        <v>0</v>
      </c>
      <c r="V112" s="323"/>
    </row>
    <row r="113" spans="13:22" x14ac:dyDescent="0.2">
      <c r="M113" s="326"/>
      <c r="N113" s="329"/>
      <c r="O113" s="165" t="s">
        <v>233</v>
      </c>
      <c r="P113" s="166" t="s">
        <v>234</v>
      </c>
      <c r="Q113" s="167" t="s">
        <v>196</v>
      </c>
      <c r="R113" s="203">
        <v>38749</v>
      </c>
      <c r="S113" s="174">
        <v>62</v>
      </c>
      <c r="T113" s="366"/>
      <c r="U113" s="365">
        <f t="shared" si="3"/>
        <v>0</v>
      </c>
      <c r="V113" s="323"/>
    </row>
    <row r="114" spans="13:22" x14ac:dyDescent="0.2">
      <c r="M114" s="326"/>
      <c r="N114" s="329"/>
      <c r="O114" s="165" t="s">
        <v>235</v>
      </c>
      <c r="P114" s="166" t="s">
        <v>234</v>
      </c>
      <c r="Q114" s="167" t="s">
        <v>197</v>
      </c>
      <c r="R114" s="203">
        <v>38322</v>
      </c>
      <c r="S114" s="174">
        <v>153</v>
      </c>
      <c r="T114" s="366"/>
      <c r="U114" s="365">
        <f t="shared" si="3"/>
        <v>0</v>
      </c>
      <c r="V114" s="323"/>
    </row>
    <row r="115" spans="13:22" x14ac:dyDescent="0.2">
      <c r="M115" s="326"/>
      <c r="N115" s="329"/>
      <c r="O115" s="165" t="s">
        <v>185</v>
      </c>
      <c r="P115" s="166" t="s">
        <v>234</v>
      </c>
      <c r="Q115" s="167" t="s">
        <v>195</v>
      </c>
      <c r="R115" s="203">
        <v>39873</v>
      </c>
      <c r="S115" s="174">
        <v>499</v>
      </c>
      <c r="T115" s="366"/>
      <c r="U115" s="365">
        <f t="shared" si="3"/>
        <v>0</v>
      </c>
      <c r="V115" s="323"/>
    </row>
    <row r="116" spans="13:22" x14ac:dyDescent="0.2">
      <c r="M116" s="326"/>
      <c r="N116" s="329"/>
      <c r="O116" s="165" t="s">
        <v>174</v>
      </c>
      <c r="P116" s="166" t="s">
        <v>234</v>
      </c>
      <c r="Q116" s="167" t="s">
        <v>184</v>
      </c>
      <c r="R116" s="203">
        <v>40634</v>
      </c>
      <c r="S116" s="174">
        <v>497</v>
      </c>
      <c r="T116" s="366"/>
      <c r="U116" s="365">
        <f t="shared" si="3"/>
        <v>0</v>
      </c>
      <c r="V116" s="323"/>
    </row>
    <row r="117" spans="13:22" x14ac:dyDescent="0.2">
      <c r="M117" s="326"/>
      <c r="N117" s="329"/>
      <c r="O117" s="165" t="s">
        <v>365</v>
      </c>
      <c r="P117" s="166" t="s">
        <v>234</v>
      </c>
      <c r="Q117" s="167" t="s">
        <v>366</v>
      </c>
      <c r="R117" s="203">
        <v>42064</v>
      </c>
      <c r="S117" s="174">
        <v>247</v>
      </c>
      <c r="T117" s="366"/>
      <c r="U117" s="365">
        <f t="shared" si="3"/>
        <v>0</v>
      </c>
      <c r="V117" s="323"/>
    </row>
    <row r="118" spans="13:22" ht="13.5" thickBot="1" x14ac:dyDescent="0.25">
      <c r="M118" s="327"/>
      <c r="N118" s="332"/>
      <c r="O118" s="181" t="s">
        <v>717</v>
      </c>
      <c r="P118" s="182" t="s">
        <v>234</v>
      </c>
      <c r="Q118" s="183" t="s">
        <v>718</v>
      </c>
      <c r="R118" s="205">
        <v>44378</v>
      </c>
      <c r="S118" s="184">
        <v>218</v>
      </c>
      <c r="T118" s="366"/>
      <c r="U118" s="367">
        <f t="shared" si="3"/>
        <v>0</v>
      </c>
      <c r="V118" s="323"/>
    </row>
    <row r="119" spans="13:22" ht="13.5" thickBot="1" x14ac:dyDescent="0.25">
      <c r="M119" s="87" t="s">
        <v>688</v>
      </c>
      <c r="N119" s="58" t="s">
        <v>308</v>
      </c>
      <c r="O119" s="55" t="s">
        <v>305</v>
      </c>
      <c r="P119" s="56" t="s">
        <v>310</v>
      </c>
      <c r="Q119" s="57" t="s">
        <v>309</v>
      </c>
      <c r="R119" s="206">
        <v>38930</v>
      </c>
      <c r="S119" s="180">
        <v>197</v>
      </c>
      <c r="T119" s="378"/>
      <c r="U119" s="379">
        <f t="shared" si="3"/>
        <v>0</v>
      </c>
      <c r="V119" s="324"/>
    </row>
  </sheetData>
  <mergeCells count="56">
    <mergeCell ref="T5:U5"/>
    <mergeCell ref="I5:J5"/>
    <mergeCell ref="C6:C8"/>
    <mergeCell ref="C9:C11"/>
    <mergeCell ref="C12:C13"/>
    <mergeCell ref="C14:C19"/>
    <mergeCell ref="C56:C65"/>
    <mergeCell ref="C20:C28"/>
    <mergeCell ref="C29:C33"/>
    <mergeCell ref="C41:C43"/>
    <mergeCell ref="B81:B95"/>
    <mergeCell ref="N104:N111"/>
    <mergeCell ref="N112:N118"/>
    <mergeCell ref="N65:N76"/>
    <mergeCell ref="N77:N78"/>
    <mergeCell ref="N79:N82"/>
    <mergeCell ref="C85:C88"/>
    <mergeCell ref="C89:C95"/>
    <mergeCell ref="B76:B80"/>
    <mergeCell ref="C76:C78"/>
    <mergeCell ref="C81:C82"/>
    <mergeCell ref="C66:C68"/>
    <mergeCell ref="C71:C72"/>
    <mergeCell ref="C74:C75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B2:D2"/>
    <mergeCell ref="B4:K4"/>
    <mergeCell ref="N83:N88"/>
    <mergeCell ref="C34:C40"/>
    <mergeCell ref="C44:C47"/>
    <mergeCell ref="M65:M88"/>
    <mergeCell ref="M4:V4"/>
    <mergeCell ref="N23:N27"/>
    <mergeCell ref="N29:N31"/>
    <mergeCell ref="N32:N34"/>
    <mergeCell ref="V6:V88"/>
    <mergeCell ref="B6:B65"/>
    <mergeCell ref="C48:C55"/>
    <mergeCell ref="B66:B75"/>
    <mergeCell ref="K6:K95"/>
    <mergeCell ref="C83:C84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2025-11-07T05:49:12Z</dcterms:modified>
</cp:coreProperties>
</file>